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esktop\Desktop\БЮДЖЕТЫ\Бюджет 2024 года с изменениями\Решение № 269 от 22.07.2024\"/>
    </mc:Choice>
  </mc:AlternateContent>
  <bookViews>
    <workbookView xWindow="480" yWindow="465" windowWidth="27795" windowHeight="114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57" i="1" l="1"/>
  <c r="F57" i="1"/>
  <c r="J126" i="1" l="1"/>
  <c r="I126" i="1"/>
  <c r="F126" i="1"/>
  <c r="G126" i="1"/>
  <c r="I170" i="1" l="1"/>
  <c r="F170" i="1"/>
  <c r="I153" i="1" l="1"/>
  <c r="J153" i="1"/>
  <c r="G153" i="1"/>
  <c r="F153" i="1"/>
  <c r="F169" i="1" l="1"/>
  <c r="I169" i="1" l="1"/>
  <c r="F149" i="1"/>
  <c r="H149" i="1"/>
  <c r="I149" i="1"/>
  <c r="F44" i="1"/>
  <c r="I44" i="1"/>
  <c r="J57" i="1" l="1"/>
  <c r="I57" i="1"/>
  <c r="J158" i="1" l="1"/>
  <c r="I158" i="1"/>
  <c r="G158" i="1"/>
  <c r="F158" i="1"/>
  <c r="J115" i="1" l="1"/>
  <c r="I115" i="1"/>
  <c r="G115" i="1"/>
  <c r="F115" i="1"/>
  <c r="I164" i="1" l="1"/>
  <c r="I189" i="1" l="1"/>
  <c r="F189" i="1"/>
  <c r="K182" i="1" l="1"/>
  <c r="K181" i="1" s="1"/>
  <c r="H182" i="1"/>
  <c r="H181" i="1" s="1"/>
  <c r="K149" i="1"/>
  <c r="K148" i="1" s="1"/>
  <c r="H148" i="1"/>
  <c r="I36" i="1" l="1"/>
  <c r="F36" i="1" l="1"/>
  <c r="I179" i="1" l="1"/>
  <c r="I178" i="1" s="1"/>
  <c r="F179" i="1"/>
  <c r="F178" i="1" s="1"/>
  <c r="I182" i="1" l="1"/>
  <c r="I181" i="1" s="1"/>
  <c r="F182" i="1"/>
  <c r="F181" i="1" s="1"/>
  <c r="I98" i="1" l="1"/>
  <c r="F98" i="1"/>
  <c r="I89" i="1"/>
  <c r="F89" i="1"/>
  <c r="I102" i="1"/>
  <c r="F102" i="1"/>
  <c r="I93" i="1" l="1"/>
  <c r="I88" i="1" s="1"/>
  <c r="F93" i="1"/>
  <c r="F88" i="1" s="1"/>
  <c r="J105" i="1" l="1"/>
  <c r="J101" i="1" s="1"/>
  <c r="I105" i="1"/>
  <c r="I101" i="1" s="1"/>
  <c r="G105" i="1"/>
  <c r="G101" i="1" s="1"/>
  <c r="F105" i="1"/>
  <c r="F101" i="1" s="1"/>
  <c r="I188" i="1" l="1"/>
  <c r="F188" i="1"/>
  <c r="J120" i="1" l="1"/>
  <c r="I120" i="1"/>
  <c r="G120" i="1"/>
  <c r="F120" i="1"/>
  <c r="J123" i="1"/>
  <c r="I123" i="1"/>
  <c r="G123" i="1"/>
  <c r="F123" i="1"/>
  <c r="J114" i="1" l="1"/>
  <c r="I114" i="1"/>
  <c r="G114" i="1"/>
  <c r="F114" i="1"/>
  <c r="J155" i="1"/>
  <c r="I155" i="1"/>
  <c r="G155" i="1"/>
  <c r="F155" i="1"/>
  <c r="J148" i="1"/>
  <c r="J142" i="1"/>
  <c r="I142" i="1"/>
  <c r="G142" i="1"/>
  <c r="F142" i="1"/>
  <c r="J140" i="1"/>
  <c r="J139" i="1" s="1"/>
  <c r="I140" i="1"/>
  <c r="I139" i="1" s="1"/>
  <c r="G140" i="1"/>
  <c r="G139" i="1" s="1"/>
  <c r="F140" i="1"/>
  <c r="F139" i="1" s="1"/>
  <c r="J136" i="1"/>
  <c r="I136" i="1"/>
  <c r="G136" i="1"/>
  <c r="F136" i="1"/>
  <c r="J134" i="1"/>
  <c r="I134" i="1"/>
  <c r="G134" i="1"/>
  <c r="F134" i="1"/>
  <c r="I133" i="1" l="1"/>
  <c r="F148" i="1"/>
  <c r="I148" i="1"/>
  <c r="G133" i="1"/>
  <c r="J133" i="1"/>
  <c r="G148" i="1"/>
  <c r="F133" i="1"/>
  <c r="K126" i="1" l="1"/>
  <c r="H126" i="1"/>
  <c r="I73" i="1" l="1"/>
  <c r="F73" i="1"/>
  <c r="J16" i="1" l="1"/>
  <c r="I16" i="1"/>
  <c r="G16" i="1"/>
  <c r="F16" i="1"/>
  <c r="F70" i="1" l="1"/>
  <c r="G70" i="1"/>
  <c r="G56" i="1" s="1"/>
  <c r="I70" i="1"/>
  <c r="J70" i="1"/>
  <c r="J56" i="1" s="1"/>
  <c r="K73" i="1" l="1"/>
  <c r="K57" i="1"/>
  <c r="H73" i="1"/>
  <c r="H57" i="1"/>
  <c r="K56" i="1" l="1"/>
  <c r="F56" i="1"/>
  <c r="H56" i="1"/>
  <c r="I56" i="1"/>
  <c r="J12" i="1" l="1"/>
  <c r="J193" i="1" s="1"/>
  <c r="G12" i="1"/>
  <c r="G193" i="1" s="1"/>
  <c r="K13" i="1"/>
  <c r="K12" i="1" s="1"/>
  <c r="K193" i="1" s="1"/>
  <c r="H13" i="1"/>
  <c r="H12" i="1" s="1"/>
  <c r="H193" i="1" s="1"/>
  <c r="I27" i="1" l="1"/>
  <c r="F27" i="1"/>
  <c r="I13" i="1" l="1"/>
  <c r="I12" i="1" s="1"/>
  <c r="I193" i="1" s="1"/>
  <c r="F13" i="1"/>
  <c r="F12" i="1" l="1"/>
  <c r="F193" i="1" s="1"/>
  <c r="K195" i="1"/>
  <c r="H195" i="1"/>
  <c r="G195" i="1" l="1"/>
  <c r="J195" i="1"/>
  <c r="F194" i="1" l="1"/>
  <c r="F195" i="1" s="1"/>
  <c r="I194" i="1"/>
  <c r="I195" i="1" s="1"/>
</calcChain>
</file>

<file path=xl/sharedStrings.xml><?xml version="1.0" encoding="utf-8"?>
<sst xmlns="http://schemas.openxmlformats.org/spreadsheetml/2006/main" count="671" uniqueCount="219">
  <si>
    <t>Сумма, тыс. рублей</t>
  </si>
  <si>
    <t>всего</t>
  </si>
  <si>
    <t>в том числе за счет переданных полномочий</t>
  </si>
  <si>
    <t>00</t>
  </si>
  <si>
    <t xml:space="preserve">01 0 </t>
  </si>
  <si>
    <t>Обеспечение деятельности Управления экономического развития, инвестиций и финансами администрации муниципального района Исаклинский Самарской области</t>
  </si>
  <si>
    <t>Расходы на выплату персоналу государственных (муниципальных) органов</t>
  </si>
  <si>
    <t xml:space="preserve">Иные закупки товаров, работ и услуг для обеспечения государственных (муниципальных) нужд </t>
  </si>
  <si>
    <t>01 0</t>
  </si>
  <si>
    <t>Публичные нормативные социальные выплаты гражданам</t>
  </si>
  <si>
    <t>Субвенции на предоставление дотаций поселениям</t>
  </si>
  <si>
    <t>Дотации</t>
  </si>
  <si>
    <t>Дотации на выравнивание бюджетной обеспеченности поселений из бюджета муниципального района</t>
  </si>
  <si>
    <t>67 0</t>
  </si>
  <si>
    <t xml:space="preserve">67 0 </t>
  </si>
  <si>
    <t>Обеспечение деятельности  аппарата Собрания представителей муниципального района Исаклинский Самарской области</t>
  </si>
  <si>
    <t>68 0</t>
  </si>
  <si>
    <t xml:space="preserve">68 0 </t>
  </si>
  <si>
    <t>Обеспечение деятельности контрольно-счетной палаты муниципального района Исаклинский</t>
  </si>
  <si>
    <t>Обеспечение деятельности  Администрации муниципального района Исаклинский Самарской области</t>
  </si>
  <si>
    <t>64 0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</si>
  <si>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</si>
  <si>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</si>
  <si>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Резервный фонд местной администрации</t>
  </si>
  <si>
    <t xml:space="preserve">Резервные средства </t>
  </si>
  <si>
    <t xml:space="preserve">03 0 </t>
  </si>
  <si>
    <t>Организация и проведение смотра-конкурса по охране труда среди организаций муниципального района Исаклинский</t>
  </si>
  <si>
    <t>Субсидии некоммерческим организациям (за исключением государственных (муниципальных) учреждений)</t>
  </si>
  <si>
    <t>71 0</t>
  </si>
  <si>
    <t xml:space="preserve">71 0 </t>
  </si>
  <si>
    <t>Обеспечение деятельности муниципального казенного учреждения «Централизованная бухгалтерия»</t>
  </si>
  <si>
    <t>Расходы на выплату персоналу казенных учреждений</t>
  </si>
  <si>
    <t xml:space="preserve">15 0 </t>
  </si>
  <si>
    <t>15 0</t>
  </si>
  <si>
    <t>Исполнение переданных государственных полномочий по поддержке сельскохозяйственного производства</t>
  </si>
  <si>
    <t>03 0</t>
  </si>
  <si>
    <t xml:space="preserve">06 0 </t>
  </si>
  <si>
    <t>Подготовка, переподготовка и повышение квалификации кадров субъектов малого и среднего предпринимательства, физических лиц – потенциальных предпринимателей, в том числе школьников старших классов, учащихся и выпускников, высших и средних профессиональных  учебных заведений</t>
  </si>
  <si>
    <t>06 0</t>
  </si>
  <si>
    <t>Субсидии автономным учреждениям</t>
  </si>
  <si>
    <t xml:space="preserve">09 0 </t>
  </si>
  <si>
    <t>Предоставление субсидий муниципальному автономному учреждению дополнительного образования «Детская школа искусств села Исаклы» на возмещение нормативных затрат на оказание  муниципальных услуг (выполнение работ)</t>
  </si>
  <si>
    <t>Подпрограмма «Поддержка деятельности молодежных и детских  общественных объединений»</t>
  </si>
  <si>
    <t>Подпрограмма «Мероприятия по реализации муниципальной молодежной политики»</t>
  </si>
  <si>
    <t>Подпрограмма «Трудовое воспитание молодежи»</t>
  </si>
  <si>
    <t>S3010</t>
  </si>
  <si>
    <t xml:space="preserve">08 0 </t>
  </si>
  <si>
    <t>Предоставление субсидий  муниципальному автономному учреждению «Исаклинский Межпоселенческий центр культуры» на возмещение нормативных затрат на оказание муниципальных услуг (выполнение работ)</t>
  </si>
  <si>
    <t xml:space="preserve">Субсидии автономным учреждениям </t>
  </si>
  <si>
    <t>65 0</t>
  </si>
  <si>
    <t>Частичная компенсация арендной платы медицинским работникам, работающим в сельской местности</t>
  </si>
  <si>
    <t>Социальные  выплаты гражданам, кроме публичных нормативных социальных выплат</t>
  </si>
  <si>
    <t xml:space="preserve">66 0 </t>
  </si>
  <si>
    <t>Социальные выплаты гражданам, кроме публичных нормативных социальных выплат</t>
  </si>
  <si>
    <t>23 0</t>
  </si>
  <si>
    <t xml:space="preserve">12 0 </t>
  </si>
  <si>
    <t>Предоставление субсидий муниципальному автономному учреждению «Муниципальный информационный центр «Сок» муниципального района Исаклинский» на возмещение нормативных затрат на оказание муниципальных услуг (выполнение работ)</t>
  </si>
  <si>
    <t xml:space="preserve">13 0 </t>
  </si>
  <si>
    <t>Обеспечение  деятельности Комитета по управлению муниципальным имуществом администрации муниципального района Исаклинский Самарской области</t>
  </si>
  <si>
    <t>Уплата  налогов, сборов и иных платежей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</si>
  <si>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</si>
  <si>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14 0 </t>
  </si>
  <si>
    <t>Предоставление субсидий муниципальному бюджетному учреждению «Многофункциональный центр предоставления государственных и муниципальных услуг населению муниципального района Исаклинский Самарской области» на возмещение нормативных затрат на оказание муниципальных услуг (выполнение работ)</t>
  </si>
  <si>
    <t xml:space="preserve">Субсидии бюджетным учреждениям </t>
  </si>
  <si>
    <t xml:space="preserve">21 0 </t>
  </si>
  <si>
    <t>Предоставление субсидий муниципальному автономному учреждению муниципального района Исаклинский «Центр по обеспечению содержания, обслуживания и ремонта образовательных учреждений муниципального района Исаклинский» на возмещение нормативных затрат на оказание муниципальных услуг (выполнение работ)</t>
  </si>
  <si>
    <t>ИТОГО</t>
  </si>
  <si>
    <t>00000</t>
  </si>
  <si>
    <t>Наименование главного распорядителя средств бюджета района,  раздела, подраздела, целевой статьи, подгруппы видов расходов</t>
  </si>
  <si>
    <t>В.Р.</t>
  </si>
  <si>
    <t>ЦСР</t>
  </si>
  <si>
    <t>Исполнение переданных государственных полномочий по обеспечению жилыми помещениями отдельных категорий граждан</t>
  </si>
  <si>
    <t>Исполнение переданных государственных полномочий в сфере архивного дела</t>
  </si>
  <si>
    <t>Исполнение государственных полномочий по созданию и организации деятельности административных комиссий</t>
  </si>
  <si>
    <t>Исполнение государственных полномочий в сфере охраны труда</t>
  </si>
  <si>
    <t>Исполнение переданных государственных полномочий в сфере охраны окружающей среды</t>
  </si>
  <si>
    <t xml:space="preserve">23 0 </t>
  </si>
  <si>
    <t>Исполнение государственных полномочий по  осуществлению денежных выплат на вознаграждение, причитающееся приемному родителю, патронатному воспитателю</t>
  </si>
  <si>
    <t>Бюджетные инвестиции</t>
  </si>
  <si>
    <t>Исполнение государственных полномочий Самарской области по осуществлению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</si>
  <si>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23 1</t>
  </si>
  <si>
    <t>Подпрограмма «Осуществление деятельности комиссии по делам несовершеннолетних и защите их прав»</t>
  </si>
  <si>
    <t>Исполнение государственных полномочий Самарской области по осуществлению деятельности по опеке и попечительству в отношении совершеннолетних граждан, нуждающихся в соответствии с законодательством в установлении над ними опеки и попечительства, а также реализации мероприятий по заключению договоров с управляющими имуществом граждан в случаях, предусмотренных Гражданским кодексом Российской Федерации</t>
  </si>
  <si>
    <t>Доплаты, пенсии за выслугу лет к пенсии муниципальным служащим</t>
  </si>
  <si>
    <t>Муниципальная программа  «Улучшение условий и охраны труда в муниципальном районе Исаклинский Самарской области» на 2019-2024 годы и на период до 2030 года»</t>
  </si>
  <si>
    <t>Условно утвержденные расходы</t>
  </si>
  <si>
    <t>ВСЕГО с учетом условно утвержденных расходов</t>
  </si>
  <si>
    <t xml:space="preserve">64 0 </t>
  </si>
  <si>
    <t>19 0</t>
  </si>
  <si>
    <t>Субвенции на обеспечение жилыми помещениями детей-сирот и детей, оставшихся без попечения родителей, лицам из их  числа по договорам найма специализированных жилых помещений</t>
  </si>
  <si>
    <t>13 0</t>
  </si>
  <si>
    <t>S4380</t>
  </si>
  <si>
    <t>Финансирование расходного обязательства по проведению работ   по уничтожению карантинных сорняков на территории сельских поселений</t>
  </si>
  <si>
    <t>02 0</t>
  </si>
  <si>
    <t>Муниципальная программа «По противодействию  незаконному обороту наркотических средств, профилактике наркомании, лечению и реабилитации наркозависимой части населения муниципального района Исаклинский  Самарской области на 2022-2024 годы и на период до 2030 года»</t>
  </si>
  <si>
    <t xml:space="preserve">Предоставление субсидий муниципальному автономному учреждению дополнительного образования «Детская школа искусств села Исаклы» на организацию и проведение конкурсов антинаркотических   рисунков, плакатов и  выставок </t>
  </si>
  <si>
    <t>Предоставление субсидий муниципальному автономному  учреждению  «Исаклинский Межпоселенческий центр культуры» на организацию и проведение мероприятий  антинаркотической направленности</t>
  </si>
  <si>
    <t>60140</t>
  </si>
  <si>
    <t>620</t>
  </si>
  <si>
    <t>Предоставление субсидий муниципальному автономному учреждению «Исаклинский Межпоселенческий центр культуры» на проведение районных соревнований антинаркотической направленности</t>
  </si>
  <si>
    <t>Предоставление субсидий  муниципальному автономному учреждению «Исаклинский Межпоселенческий центр культуры» на изготовление и распространение социальной рекламы  антинаркотической направленности</t>
  </si>
  <si>
    <t>08 1</t>
  </si>
  <si>
    <t>Подпрограмма "Развитие культуры на территории муниципального района Исаклинский Самарской области"</t>
  </si>
  <si>
    <t xml:space="preserve">08 1 </t>
  </si>
  <si>
    <t>Предоставление субсидий  муниципальному автономному учреждению «Исаклинский Межпоселенческий центр культуры» на иные цели</t>
  </si>
  <si>
    <t xml:space="preserve">08 2 </t>
  </si>
  <si>
    <t>60040</t>
  </si>
  <si>
    <t xml:space="preserve">08 3 </t>
  </si>
  <si>
    <t>Предоставление субсидий муниципальному автономному учреждению «Исаклинский Межпоселенческий центр культуры» на проведение мероприятий по работе с детьми и молодежью</t>
  </si>
  <si>
    <t xml:space="preserve">08 4 </t>
  </si>
  <si>
    <t>Предоставление субсидий муниципальному автономному учреждению «Исаклинский Межпоселенческий центр культуры» на организацию и проведение мероприятий с несовершеннолетними в период каникул и свободное от учебы время</t>
  </si>
  <si>
    <t>08 5</t>
  </si>
  <si>
    <t>Подпрограмма "Развитие физической культуры и спорта на территории муниципального района Исаклинский Самарской области"</t>
  </si>
  <si>
    <t>Предоставление  субсидий  муниципальному автономному учреждению «Исаклинский Межпоселенческий центр культуры» на организацию проведения официальных физкультурно-оздоровительных и спортивных мероприятий</t>
  </si>
  <si>
    <t xml:space="preserve"> </t>
  </si>
  <si>
    <t>80060</t>
  </si>
  <si>
    <t>Выплата стипендии «студентам –целевикам», обучающимся по медицинским специальностям»</t>
  </si>
  <si>
    <t>20 0</t>
  </si>
  <si>
    <t>Исполнение переданных государственных полномочий по обеспечению отдыха и оздоровления детей</t>
  </si>
  <si>
    <t>17 0</t>
  </si>
  <si>
    <t>Обеспечение жилыми помещениями граждан, проработавших в тылу в период Великой Отечественной войны</t>
  </si>
  <si>
    <t xml:space="preserve">                              Приложение 5</t>
  </si>
  <si>
    <t>540</t>
  </si>
  <si>
    <t>Иные межбюджетные трансферты</t>
  </si>
  <si>
    <t>78140</t>
  </si>
  <si>
    <t>Иные межбюджетные трансферты из бюджета муниципального района</t>
  </si>
  <si>
    <t>04 0</t>
  </si>
  <si>
    <t>Муниципальная программа «Повышение безопасности дорожного движения в муниципальном районе Исаклинский Самарской области на период 2021-2025 годы»</t>
  </si>
  <si>
    <t>20270</t>
  </si>
  <si>
    <t>Организация и проведение мероприятий по повышению безопасности дорожного движения на территории муниципального района Исаклинский</t>
  </si>
  <si>
    <t>240</t>
  </si>
  <si>
    <t>60150</t>
  </si>
  <si>
    <t>Предоставление субсидий некоммерческим организациям, не являющимся государственными (муниципальными) учреждениями, на возмещение затрат на осуществление деятельности Центра оказания услуг</t>
  </si>
  <si>
    <t>60280</t>
  </si>
  <si>
    <t>Предоставление субсидий организациям потребительской кооперации на компенсацию части транспортных расходов по доставке товаров первой необходимости в сельские магазины малонаселенных и отдаленных населенных пунктов, начиная с 11 километра от пункта их получения</t>
  </si>
  <si>
    <t>20490</t>
  </si>
  <si>
    <t xml:space="preserve">Проведение мероприятий по информационно-консультационной поддержке и содействие развитию субъектов  малого и среднего предпринимательства муниципального района Исаклинский Самарской области </t>
  </si>
  <si>
    <t>60041</t>
  </si>
  <si>
    <t>60310</t>
  </si>
  <si>
    <t>60290</t>
  </si>
  <si>
    <t>Муниципальная программа «Развитие культуры, физической культуры и спорта, молодежной политики на территории муниципального района  Исаклинский на 2023-2030 годы»</t>
  </si>
  <si>
    <t>Муниципальная программа «Развитие дополнительного образования детей в сфере культуры на территории муниципального района Исаклинский» на 2023-2030 годы.</t>
  </si>
  <si>
    <t>10 0</t>
  </si>
  <si>
    <t>Муниципальная программа «Укрепление общественного здоровья на территории муниципального района Исаклинский Самарской области на 2022-2026 годы»</t>
  </si>
  <si>
    <t>60300</t>
  </si>
  <si>
    <t>Предоставление  субсидий  муниципальному автономному учреждению «Исаклинский Межпоселенческий центр культуры» на изготовление и размещение банеров по пропаганде здорового образа жизни</t>
  </si>
  <si>
    <t>11 0</t>
  </si>
  <si>
    <t xml:space="preserve">00 </t>
  </si>
  <si>
    <t>Муниципальная программа "Педагогические кадры муниципального района Исаклинский Самарской области на 2023-2030 годы"</t>
  </si>
  <si>
    <t>80080</t>
  </si>
  <si>
    <t>320</t>
  </si>
  <si>
    <t>Выплата стипендии «студентам –целевикам», обучающимся по педагогическим специальностям»</t>
  </si>
  <si>
    <t>Муниципальная программа «Развитие средств массовой информации на территории муниципального района Исаклинский на 2023-2030 годы»</t>
  </si>
  <si>
    <t>Муниципальная программа «Повышение  эффективности использования и распоряжения муниципальным имуществом и земельными участками на территории муниципального района Исаклинский Самарской области на 2023-2030 годы»</t>
  </si>
  <si>
    <t>120</t>
  </si>
  <si>
    <t>850</t>
  </si>
  <si>
    <t>Муниципальная программа «Развитие сельского хозяйства и регулирование рынков сельскохозяйственной продукции, сырья и продовольствия муниципального района Исаклинский Самарской области на 2013-2030 годы»</t>
  </si>
  <si>
    <t>Обеспечение деятельности муниципального казенного учреждения «Управление  сельского хозяйства и продовольствия муниципального района Исаклинский Самарской области»</t>
  </si>
  <si>
    <t>Муниципальная программа  «Материально – техническое обеспечение деятельности муниципальных и государственных образовательных учреждений муниципального района Исаклинский Самарской области МАУ «Исаклинский ЦОСОР» на 2023-2030 г.»</t>
  </si>
  <si>
    <t>61 0</t>
  </si>
  <si>
    <t>20550</t>
  </si>
  <si>
    <t>Реализация мероприятий, направленных на рекультивацию объектов размещения отходов, в том числе твердых коммунальных отходов</t>
  </si>
  <si>
    <t>Муниципальная программа «Обеспечение эффективного осуществления полномочий Администрации муниципального района Исаклинский Самарской области на 2023 -2030 годы»</t>
  </si>
  <si>
    <t>66 1</t>
  </si>
  <si>
    <t>Подпрограмма "Создание благоприятных условий для воспитания и развития детей"</t>
  </si>
  <si>
    <t>20500</t>
  </si>
  <si>
    <t>Проведение семейных праздников</t>
  </si>
  <si>
    <t>66 2</t>
  </si>
  <si>
    <t>Подпрограмма "Повышение рождаемости"</t>
  </si>
  <si>
    <t>Выплата денежной компенсации за посещение бассейна детьми из многодетных семей</t>
  </si>
  <si>
    <t>69 0</t>
  </si>
  <si>
    <t>Организация мероприятий, направленных  на профилактику правонарушений и обеспечение общественного порядка на территории муниципального района</t>
  </si>
  <si>
    <t>07 0</t>
  </si>
  <si>
    <t>Муниципальная программа «Профилактика терроризма и экстремизма в муниципальном районе Исаклинский Самарской области на 2023-2030 годы»</t>
  </si>
  <si>
    <t>60320</t>
  </si>
  <si>
    <t>Предоставление субсидий на реализацию мероприятий антитеррористической защищенности муниципальных автономных и бюджетных учреждений</t>
  </si>
  <si>
    <t>Муниципальная программа «Обеспечение исполнения государственных полномочий органами местного самоуправления в сфере опеки и попечительства, организация деятельности комиссии по делам несовершеннолетних и защите их прав на территории муниципального района Исаклинский на 2023-2030 годы»</t>
  </si>
  <si>
    <t>Муниципальная программа «Развитие системы отдыха и оздоровление детей в муниципальном районе Исаклинский Самарской области на 2023-2030 годы»</t>
  </si>
  <si>
    <t>20570</t>
  </si>
  <si>
    <t>Содержание иного имущества</t>
  </si>
  <si>
    <t>в том числе за счет целеых средств из вышестоящих бюджетов</t>
  </si>
  <si>
    <t>Муниципальная программа «Управление муниципальными финансами муниципального района Исаклинский Самарской области на 2023-2030 годы»</t>
  </si>
  <si>
    <t>Z0820</t>
  </si>
  <si>
    <t xml:space="preserve"> к решению Собрания представителей муниципального района Исаклинский "О бюджете муниципального района Исаклинский Самарской области на 2024 год и на плановый период 2025 и 2026 годов"</t>
  </si>
  <si>
    <t xml:space="preserve">Распределение бюджетных ассигнований по  целевым статьям (муниципальным программам
и непрограммным направлениям деятельности), группам (группам и подгруппам) видов расходов 
классификации расходов бюджета муниципального района Исаклинский Самарской области 
на плановый период  2025 и 2026  годов
</t>
  </si>
  <si>
    <t>Уплата налогов,сборов и иных платежей</t>
  </si>
  <si>
    <t>11230</t>
  </si>
  <si>
    <t>Мероприятия, направленные на улучшение условий труда работников органов местного самоуправления</t>
  </si>
  <si>
    <r>
      <t xml:space="preserve">Муниципальная программа «Обеспечение эффективного осуществления полномочий Контрольно-счетной палатой муниципального района Исаклинский Самарской области </t>
    </r>
    <r>
      <rPr>
        <b/>
        <sz val="12"/>
        <rFont val="Times New Roman"/>
        <family val="1"/>
        <charset val="204"/>
      </rPr>
      <t>на 2020-2030 годы»</t>
    </r>
  </si>
  <si>
    <t xml:space="preserve">Муниципальная программа «Охрана окружающей среды на территории муниципального района Исаклинский Самарской области на 2022-2030 годы»
</t>
  </si>
  <si>
    <t>12020</t>
  </si>
  <si>
    <t>21 0</t>
  </si>
  <si>
    <t>S0290</t>
  </si>
  <si>
    <t>Финансирование расходного обязательства по проведению капитального ремонта и (или) оснащению основными средствами и материальными запасами зданий (помещений), находящихся в муниципальной собственности, занимаемых государственными и муниципальными образовательными учреждениями, а также по благоустройству прилегающей территории</t>
  </si>
  <si>
    <r>
      <t>Муниципальная программа «Профилактика правонарушений и обеспечение общественной безопасности в муниципальном районе Исаклинский Самарской области</t>
    </r>
    <r>
      <rPr>
        <b/>
        <sz val="12"/>
        <rFont val="Times New Roman"/>
        <family val="1"/>
        <charset val="204"/>
      </rPr>
      <t xml:space="preserve"> на 2021-2025 годы»</t>
    </r>
  </si>
  <si>
    <t>Муниципальная программа «Обеспечение эффективного осуществления полномочий Собранием представителей муниципального района Исаклинский Самарской области на 2020-2030 годы»</t>
  </si>
  <si>
    <t>Муниципальная программа «Обеспечение деятельности МКУ «Централизованная бухгалтерия по ведению бухгалтерского учета и составлению бухгалтерской (финансовой) отчетности, обеспечение деятельности обслуживаемых Учреждений на договорной основе по делопроизводству, выполнению задач и функций жилищно-коммунального хозяйства, работе с архивными документами, решению организационных вопросов в сфере управления и  решению других вопросов, связанных с обеспечением функционирования обслуживаемых Учреждений в муниципальных учреждениях муниципального района Исаклинский на 2021-2030 годы»</t>
  </si>
  <si>
    <t>Муниципальная программа «Семья и дети муниципального района Исаклинский Самарской области на 2019-2030 годы»</t>
  </si>
  <si>
    <t>Муниципальная программа «Привлечение и закрепление медицинских кадров на территории муниципального района Исаклинский на 2019-2030 годы»</t>
  </si>
  <si>
    <t>Муниципальная программа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 достигли возраста 23 лет, проживающих на территории муниципального района Исаклинский Самарской области на 2021- 2030 годы»</t>
  </si>
  <si>
    <t>Муниципальная  программа «Развитие  предпринимательства в муниципальном районе Исаклинский Самарской области на 2021-2030 годы»</t>
  </si>
  <si>
    <r>
      <t xml:space="preserve">Муниципальная программа «Оптимизация и повышение качества предоставления государственных (муниципальных) услуг на базе многофункционального центра предоставления государственных и муниципальных услуг населению муниципального района Исаклинский Самарской области </t>
    </r>
    <r>
      <rPr>
        <b/>
        <sz val="12"/>
        <rFont val="Times New Roman"/>
        <family val="1"/>
        <charset val="204"/>
      </rPr>
      <t>на 2024-2029 годы»</t>
    </r>
  </si>
  <si>
    <t>20600</t>
  </si>
  <si>
    <t>Проведение мероприятий в рамках новогодних и рождественских праздников</t>
  </si>
  <si>
    <t>Муниципальная программа «Улучшение условий проживания ветеранов ВОВ 1941-1945 годов, вдов инвалидов и участников ВОВ 1941-1945 годов, бывших несовершеннолетних узников концлагерей, гетто и других мест принудительного содержания, созданных фашистами и их союзниками в период Второй мировой войны,проживающих на территории муниципального района Исаклинский Самарской области на 2021-2026 годы»</t>
  </si>
  <si>
    <t>18 0</t>
  </si>
  <si>
    <t>L5760</t>
  </si>
  <si>
    <t>Реализация мероприятий по  комплексному  развитию сельских территорий</t>
  </si>
  <si>
    <t>410</t>
  </si>
  <si>
    <t>Муниципальная программа «Комплексное развитие сельских территорий муниципального района Исаклинский Самарской области на 2020-2026 годы»</t>
  </si>
  <si>
    <t>16 0</t>
  </si>
  <si>
    <t>Муниципальная программа "Развитие коммунальной инфраструктуры на территории муниципального района Исаклинский Самарской области на 2023-2030 годы"</t>
  </si>
  <si>
    <t>S3470</t>
  </si>
  <si>
    <t>Проектирование, строительство, реконструкция и модернизация систем водоснабжения, систем водоотведения и канализации муниципальной собственности</t>
  </si>
  <si>
    <t>S1190</t>
  </si>
  <si>
    <t>Проведение мероприятий по замене систем противопожарной безопасности со сроком службы 10 и более лет на 2024-2026 годы</t>
  </si>
  <si>
    <t>S5830</t>
  </si>
  <si>
    <t>Приобретение и установка быстровозводимых модульных конструкций зданий сельских домов культуры</t>
  </si>
  <si>
    <t xml:space="preserve">от 22.07.2024г. № 269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</si>
</sst>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5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/>
    <xf numFmtId="0" fontId="0" fillId="0" borderId="0" xfId="0" applyAlignment="1"/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5"/>
  <sheetViews>
    <sheetView tabSelected="1" workbookViewId="0">
      <selection activeCell="A7" sqref="A7:K7"/>
    </sheetView>
  </sheetViews>
  <sheetFormatPr defaultRowHeight="15" x14ac:dyDescent="0.25"/>
  <cols>
    <col min="1" max="1" width="5.42578125" style="3" customWidth="1"/>
    <col min="2" max="2" width="4.85546875" style="3" customWidth="1"/>
    <col min="3" max="3" width="7.140625" style="3" customWidth="1"/>
    <col min="4" max="4" width="5.140625" style="3" customWidth="1"/>
    <col min="5" max="5" width="47.7109375" style="3" customWidth="1"/>
    <col min="6" max="6" width="12.85546875" customWidth="1"/>
    <col min="7" max="7" width="12.28515625" customWidth="1"/>
    <col min="8" max="8" width="10.28515625" customWidth="1"/>
    <col min="9" max="9" width="12.28515625" customWidth="1"/>
    <col min="10" max="10" width="12.85546875" customWidth="1"/>
    <col min="11" max="11" width="10" customWidth="1"/>
  </cols>
  <sheetData>
    <row r="2" spans="1:11" ht="15.75" x14ac:dyDescent="0.25">
      <c r="F2" s="1"/>
      <c r="G2" s="1"/>
      <c r="H2" s="9"/>
      <c r="I2" s="86" t="s">
        <v>121</v>
      </c>
      <c r="J2" s="87"/>
      <c r="K2" s="87"/>
    </row>
    <row r="3" spans="1:11" ht="94.5" customHeight="1" x14ac:dyDescent="0.25">
      <c r="F3" s="10"/>
      <c r="G3" s="10"/>
      <c r="H3" s="84" t="s">
        <v>183</v>
      </c>
      <c r="I3" s="85"/>
      <c r="J3" s="85"/>
      <c r="K3" s="85"/>
    </row>
    <row r="4" spans="1:11" ht="15.75" x14ac:dyDescent="0.25">
      <c r="F4" s="8"/>
      <c r="G4" s="97"/>
      <c r="H4" s="97"/>
      <c r="I4" s="92" t="s">
        <v>218</v>
      </c>
      <c r="J4" s="93"/>
      <c r="K4" s="93"/>
    </row>
    <row r="7" spans="1:11" ht="82.5" customHeight="1" x14ac:dyDescent="0.25">
      <c r="A7" s="90" t="s">
        <v>184</v>
      </c>
      <c r="B7" s="90"/>
      <c r="C7" s="90"/>
      <c r="D7" s="90"/>
      <c r="E7" s="90"/>
      <c r="F7" s="90"/>
      <c r="G7" s="90"/>
      <c r="H7" s="90"/>
      <c r="I7" s="91"/>
      <c r="J7" s="91"/>
      <c r="K7" s="91"/>
    </row>
    <row r="9" spans="1:11" ht="21" customHeight="1" x14ac:dyDescent="0.25">
      <c r="A9" s="88" t="s">
        <v>70</v>
      </c>
      <c r="B9" s="89"/>
      <c r="C9" s="89"/>
      <c r="D9" s="88" t="s">
        <v>69</v>
      </c>
      <c r="E9" s="88" t="s">
        <v>68</v>
      </c>
      <c r="F9" s="95" t="s">
        <v>0</v>
      </c>
      <c r="G9" s="95"/>
      <c r="H9" s="95"/>
      <c r="I9" s="96"/>
      <c r="J9" s="96"/>
      <c r="K9" s="96"/>
    </row>
    <row r="10" spans="1:11" ht="26.25" customHeight="1" x14ac:dyDescent="0.25">
      <c r="A10" s="89"/>
      <c r="B10" s="89"/>
      <c r="C10" s="89"/>
      <c r="D10" s="89"/>
      <c r="E10" s="89"/>
      <c r="F10" s="94">
        <v>2025</v>
      </c>
      <c r="G10" s="94"/>
      <c r="H10" s="94"/>
      <c r="I10" s="94">
        <v>2026</v>
      </c>
      <c r="J10" s="94"/>
      <c r="K10" s="94"/>
    </row>
    <row r="11" spans="1:11" ht="123" customHeight="1" x14ac:dyDescent="0.25">
      <c r="A11" s="89"/>
      <c r="B11" s="89"/>
      <c r="C11" s="89"/>
      <c r="D11" s="89"/>
      <c r="E11" s="89"/>
      <c r="F11" s="12" t="s">
        <v>1</v>
      </c>
      <c r="G11" s="61" t="s">
        <v>180</v>
      </c>
      <c r="H11" s="12" t="s">
        <v>2</v>
      </c>
      <c r="I11" s="12" t="s">
        <v>1</v>
      </c>
      <c r="J11" s="61" t="s">
        <v>180</v>
      </c>
      <c r="K11" s="12" t="s">
        <v>2</v>
      </c>
    </row>
    <row r="12" spans="1:11" ht="63" x14ac:dyDescent="0.25">
      <c r="A12" s="4" t="s">
        <v>4</v>
      </c>
      <c r="B12" s="4" t="s">
        <v>3</v>
      </c>
      <c r="C12" s="4" t="s">
        <v>67</v>
      </c>
      <c r="D12" s="4"/>
      <c r="E12" s="15" t="s">
        <v>181</v>
      </c>
      <c r="F12" s="37">
        <f>F13+F16+F19+F21+F23+F25</f>
        <v>31537.718000000001</v>
      </c>
      <c r="G12" s="37">
        <f>G13+G16+G19+G21+G23+G25</f>
        <v>571.80500000000006</v>
      </c>
      <c r="H12" s="37">
        <f>H13</f>
        <v>767.2</v>
      </c>
      <c r="I12" s="37">
        <f>I13+I16+I19+I21+I23+I25</f>
        <v>32501.364000000001</v>
      </c>
      <c r="J12" s="37">
        <f>J13+J16+J19+J21+J23+J25</f>
        <v>571.80500000000006</v>
      </c>
      <c r="K12" s="37">
        <f>K13</f>
        <v>767.2</v>
      </c>
    </row>
    <row r="13" spans="1:11" ht="71.25" customHeight="1" x14ac:dyDescent="0.25">
      <c r="A13" s="11" t="s">
        <v>4</v>
      </c>
      <c r="B13" s="11" t="s">
        <v>3</v>
      </c>
      <c r="C13" s="11">
        <v>11010</v>
      </c>
      <c r="D13" s="11"/>
      <c r="E13" s="7" t="s">
        <v>5</v>
      </c>
      <c r="F13" s="35">
        <f>F14+F15</f>
        <v>9338.4609999999993</v>
      </c>
      <c r="G13" s="35"/>
      <c r="H13" s="35">
        <f>H14+H15</f>
        <v>767.2</v>
      </c>
      <c r="I13" s="35">
        <f>I14+I15</f>
        <v>10302.107</v>
      </c>
      <c r="J13" s="12"/>
      <c r="K13" s="12">
        <f>K14+K15</f>
        <v>767.2</v>
      </c>
    </row>
    <row r="14" spans="1:11" ht="40.5" customHeight="1" x14ac:dyDescent="0.25">
      <c r="A14" s="11" t="s">
        <v>4</v>
      </c>
      <c r="B14" s="11" t="s">
        <v>3</v>
      </c>
      <c r="C14" s="11">
        <v>11010</v>
      </c>
      <c r="D14" s="11">
        <v>120</v>
      </c>
      <c r="E14" s="7" t="s">
        <v>6</v>
      </c>
      <c r="F14" s="35">
        <v>8770.3909999999996</v>
      </c>
      <c r="G14" s="35"/>
      <c r="H14" s="35">
        <v>759.2</v>
      </c>
      <c r="I14" s="35">
        <v>9674.6970000000001</v>
      </c>
      <c r="J14" s="32"/>
      <c r="K14" s="32">
        <v>759.2</v>
      </c>
    </row>
    <row r="15" spans="1:11" ht="45.75" customHeight="1" x14ac:dyDescent="0.25">
      <c r="A15" s="11" t="s">
        <v>4</v>
      </c>
      <c r="B15" s="11" t="s">
        <v>3</v>
      </c>
      <c r="C15" s="11">
        <v>11010</v>
      </c>
      <c r="D15" s="11">
        <v>240</v>
      </c>
      <c r="E15" s="7" t="s">
        <v>7</v>
      </c>
      <c r="F15" s="35">
        <v>568.07000000000005</v>
      </c>
      <c r="G15" s="35"/>
      <c r="H15" s="35">
        <v>8</v>
      </c>
      <c r="I15" s="35">
        <v>627.41</v>
      </c>
      <c r="J15" s="32"/>
      <c r="K15" s="32">
        <v>8</v>
      </c>
    </row>
    <row r="16" spans="1:11" ht="55.5" customHeight="1" x14ac:dyDescent="0.25">
      <c r="A16" s="11" t="s">
        <v>4</v>
      </c>
      <c r="B16" s="11" t="s">
        <v>3</v>
      </c>
      <c r="C16" s="11">
        <v>75080</v>
      </c>
      <c r="D16" s="11"/>
      <c r="E16" s="7" t="s">
        <v>71</v>
      </c>
      <c r="F16" s="14">
        <f>F17+F18</f>
        <v>297.80500000000001</v>
      </c>
      <c r="G16" s="14">
        <f>G17+G18</f>
        <v>297.80500000000001</v>
      </c>
      <c r="H16" s="14"/>
      <c r="I16" s="14">
        <f>I17+I18</f>
        <v>297.80500000000001</v>
      </c>
      <c r="J16" s="14">
        <f>J17+J18</f>
        <v>297.80500000000001</v>
      </c>
      <c r="K16" s="12"/>
    </row>
    <row r="17" spans="1:11" ht="33.75" customHeight="1" x14ac:dyDescent="0.25">
      <c r="A17" s="11" t="s">
        <v>8</v>
      </c>
      <c r="B17" s="11" t="s">
        <v>3</v>
      </c>
      <c r="C17" s="11">
        <v>75080</v>
      </c>
      <c r="D17" s="11">
        <v>120</v>
      </c>
      <c r="E17" s="7" t="s">
        <v>6</v>
      </c>
      <c r="F17" s="35">
        <v>272.49200000000002</v>
      </c>
      <c r="G17" s="40">
        <v>272.49200000000002</v>
      </c>
      <c r="H17" s="14"/>
      <c r="I17" s="35">
        <v>272.49200000000002</v>
      </c>
      <c r="J17" s="40">
        <v>272.49200000000002</v>
      </c>
      <c r="K17" s="12"/>
    </row>
    <row r="18" spans="1:11" ht="46.5" customHeight="1" x14ac:dyDescent="0.25">
      <c r="A18" s="11" t="s">
        <v>8</v>
      </c>
      <c r="B18" s="11" t="s">
        <v>3</v>
      </c>
      <c r="C18" s="11">
        <v>75080</v>
      </c>
      <c r="D18" s="11">
        <v>240</v>
      </c>
      <c r="E18" s="7" t="s">
        <v>7</v>
      </c>
      <c r="F18" s="35">
        <v>25.312999999999999</v>
      </c>
      <c r="G18" s="40">
        <v>25.312999999999999</v>
      </c>
      <c r="H18" s="14"/>
      <c r="I18" s="35">
        <v>25.312999999999999</v>
      </c>
      <c r="J18" s="40">
        <v>25.312999999999999</v>
      </c>
      <c r="K18" s="12"/>
    </row>
    <row r="19" spans="1:11" ht="31.5" x14ac:dyDescent="0.25">
      <c r="A19" s="11" t="s">
        <v>4</v>
      </c>
      <c r="B19" s="11" t="s">
        <v>3</v>
      </c>
      <c r="C19" s="11">
        <v>75140</v>
      </c>
      <c r="D19" s="6"/>
      <c r="E19" s="7" t="s">
        <v>10</v>
      </c>
      <c r="F19" s="12">
        <v>274</v>
      </c>
      <c r="G19" s="12">
        <v>274</v>
      </c>
      <c r="H19" s="12"/>
      <c r="I19" s="12">
        <v>274</v>
      </c>
      <c r="J19" s="12">
        <v>274</v>
      </c>
      <c r="K19" s="12"/>
    </row>
    <row r="20" spans="1:11" ht="15.75" x14ac:dyDescent="0.25">
      <c r="A20" s="11" t="s">
        <v>4</v>
      </c>
      <c r="B20" s="11" t="s">
        <v>3</v>
      </c>
      <c r="C20" s="11">
        <v>75140</v>
      </c>
      <c r="D20" s="6">
        <v>510</v>
      </c>
      <c r="E20" s="7" t="s">
        <v>11</v>
      </c>
      <c r="F20" s="12">
        <v>274</v>
      </c>
      <c r="G20" s="12">
        <v>274</v>
      </c>
      <c r="H20" s="12"/>
      <c r="I20" s="12">
        <v>274</v>
      </c>
      <c r="J20" s="12">
        <v>274</v>
      </c>
      <c r="K20" s="12"/>
    </row>
    <row r="21" spans="1:11" ht="51" customHeight="1" x14ac:dyDescent="0.25">
      <c r="A21" s="11" t="s">
        <v>4</v>
      </c>
      <c r="B21" s="11" t="s">
        <v>3</v>
      </c>
      <c r="C21" s="11">
        <v>78110</v>
      </c>
      <c r="D21" s="11"/>
      <c r="E21" s="7" t="s">
        <v>12</v>
      </c>
      <c r="F21" s="32">
        <v>12000</v>
      </c>
      <c r="G21" s="32"/>
      <c r="H21" s="32"/>
      <c r="I21" s="32">
        <v>12000</v>
      </c>
      <c r="J21" s="12"/>
      <c r="K21" s="12"/>
    </row>
    <row r="22" spans="1:11" ht="15.75" x14ac:dyDescent="0.25">
      <c r="A22" s="11" t="s">
        <v>4</v>
      </c>
      <c r="B22" s="11" t="s">
        <v>3</v>
      </c>
      <c r="C22" s="11">
        <v>78110</v>
      </c>
      <c r="D22" s="11">
        <v>510</v>
      </c>
      <c r="E22" s="7" t="s">
        <v>11</v>
      </c>
      <c r="F22" s="32">
        <v>12000</v>
      </c>
      <c r="G22" s="32"/>
      <c r="H22" s="32"/>
      <c r="I22" s="32">
        <v>12000</v>
      </c>
      <c r="J22" s="12"/>
      <c r="K22" s="12"/>
    </row>
    <row r="23" spans="1:11" ht="31.5" x14ac:dyDescent="0.25">
      <c r="A23" s="11" t="s">
        <v>4</v>
      </c>
      <c r="B23" s="11" t="s">
        <v>3</v>
      </c>
      <c r="C23" s="11" t="s">
        <v>124</v>
      </c>
      <c r="D23" s="11"/>
      <c r="E23" s="7" t="s">
        <v>125</v>
      </c>
      <c r="F23" s="32">
        <v>8000</v>
      </c>
      <c r="G23" s="32"/>
      <c r="H23" s="32"/>
      <c r="I23" s="32">
        <v>8000</v>
      </c>
      <c r="J23" s="12"/>
      <c r="K23" s="12"/>
    </row>
    <row r="24" spans="1:11" ht="15.75" x14ac:dyDescent="0.25">
      <c r="A24" s="11" t="s">
        <v>8</v>
      </c>
      <c r="B24" s="11" t="s">
        <v>3</v>
      </c>
      <c r="C24" s="11" t="s">
        <v>124</v>
      </c>
      <c r="D24" s="51" t="s">
        <v>122</v>
      </c>
      <c r="E24" s="7" t="s">
        <v>123</v>
      </c>
      <c r="F24" s="32">
        <v>8000</v>
      </c>
      <c r="G24" s="32"/>
      <c r="H24" s="32"/>
      <c r="I24" s="32">
        <v>8000</v>
      </c>
      <c r="J24" s="12"/>
      <c r="K24" s="12"/>
    </row>
    <row r="25" spans="1:11" ht="36.75" customHeight="1" x14ac:dyDescent="0.25">
      <c r="A25" s="11" t="s">
        <v>8</v>
      </c>
      <c r="B25" s="11" t="s">
        <v>3</v>
      </c>
      <c r="C25" s="11">
        <v>80020</v>
      </c>
      <c r="D25" s="11"/>
      <c r="E25" s="7" t="s">
        <v>83</v>
      </c>
      <c r="F25" s="32">
        <v>1627.452</v>
      </c>
      <c r="G25" s="32"/>
      <c r="H25" s="32"/>
      <c r="I25" s="32">
        <v>1627.452</v>
      </c>
      <c r="J25" s="32"/>
      <c r="K25" s="12"/>
    </row>
    <row r="26" spans="1:11" ht="32.25" customHeight="1" x14ac:dyDescent="0.25">
      <c r="A26" s="11" t="s">
        <v>4</v>
      </c>
      <c r="B26" s="11" t="s">
        <v>3</v>
      </c>
      <c r="C26" s="11">
        <v>80020</v>
      </c>
      <c r="D26" s="11">
        <v>310</v>
      </c>
      <c r="E26" s="7" t="s">
        <v>9</v>
      </c>
      <c r="F26" s="32">
        <v>1627.452</v>
      </c>
      <c r="G26" s="32"/>
      <c r="H26" s="32"/>
      <c r="I26" s="32">
        <v>1627.452</v>
      </c>
      <c r="J26" s="32"/>
      <c r="K26" s="12"/>
    </row>
    <row r="27" spans="1:11" ht="125.25" customHeight="1" x14ac:dyDescent="0.25">
      <c r="A27" s="4" t="s">
        <v>93</v>
      </c>
      <c r="B27" s="4" t="s">
        <v>3</v>
      </c>
      <c r="C27" s="4" t="s">
        <v>67</v>
      </c>
      <c r="D27" s="4"/>
      <c r="E27" s="15" t="s">
        <v>94</v>
      </c>
      <c r="F27" s="37">
        <f>F28+F30+F32+F34</f>
        <v>57</v>
      </c>
      <c r="G27" s="37"/>
      <c r="H27" s="37"/>
      <c r="I27" s="37">
        <f>I28+I30+I32+I34</f>
        <v>57</v>
      </c>
      <c r="J27" s="37"/>
      <c r="K27" s="2"/>
    </row>
    <row r="28" spans="1:11" ht="93.75" customHeight="1" x14ac:dyDescent="0.25">
      <c r="A28" s="29" t="s">
        <v>93</v>
      </c>
      <c r="B28" s="29" t="s">
        <v>3</v>
      </c>
      <c r="C28" s="29">
        <v>60110</v>
      </c>
      <c r="D28" s="30"/>
      <c r="E28" s="7" t="s">
        <v>95</v>
      </c>
      <c r="F28" s="35">
        <v>18</v>
      </c>
      <c r="G28" s="35"/>
      <c r="H28" s="35"/>
      <c r="I28" s="35">
        <v>18</v>
      </c>
      <c r="J28" s="35"/>
      <c r="K28" s="30"/>
    </row>
    <row r="29" spans="1:11" ht="28.5" customHeight="1" x14ac:dyDescent="0.25">
      <c r="A29" s="29" t="s">
        <v>93</v>
      </c>
      <c r="B29" s="29" t="s">
        <v>3</v>
      </c>
      <c r="C29" s="29">
        <v>60110</v>
      </c>
      <c r="D29" s="30">
        <v>620</v>
      </c>
      <c r="E29" s="7" t="s">
        <v>39</v>
      </c>
      <c r="F29" s="35">
        <v>18</v>
      </c>
      <c r="G29" s="35"/>
      <c r="H29" s="35"/>
      <c r="I29" s="35">
        <v>18</v>
      </c>
      <c r="J29" s="35"/>
      <c r="K29" s="30"/>
    </row>
    <row r="30" spans="1:11" ht="87" customHeight="1" x14ac:dyDescent="0.25">
      <c r="A30" s="29" t="s">
        <v>93</v>
      </c>
      <c r="B30" s="29" t="s">
        <v>3</v>
      </c>
      <c r="C30" s="29">
        <v>60120</v>
      </c>
      <c r="D30" s="30"/>
      <c r="E30" s="33" t="s">
        <v>99</v>
      </c>
      <c r="F30" s="35">
        <v>31</v>
      </c>
      <c r="G30" s="35"/>
      <c r="H30" s="35"/>
      <c r="I30" s="35">
        <v>31</v>
      </c>
      <c r="J30" s="35"/>
      <c r="K30" s="28"/>
    </row>
    <row r="31" spans="1:11" ht="24.75" customHeight="1" x14ac:dyDescent="0.25">
      <c r="A31" s="29" t="s">
        <v>93</v>
      </c>
      <c r="B31" s="29" t="s">
        <v>3</v>
      </c>
      <c r="C31" s="29">
        <v>60120</v>
      </c>
      <c r="D31" s="30">
        <v>620</v>
      </c>
      <c r="E31" s="7" t="s">
        <v>39</v>
      </c>
      <c r="F31" s="35">
        <v>31</v>
      </c>
      <c r="G31" s="35"/>
      <c r="H31" s="35"/>
      <c r="I31" s="35">
        <v>31</v>
      </c>
      <c r="J31" s="35"/>
      <c r="K31" s="28"/>
    </row>
    <row r="32" spans="1:11" ht="83.25" customHeight="1" x14ac:dyDescent="0.25">
      <c r="A32" s="29" t="s">
        <v>93</v>
      </c>
      <c r="B32" s="29" t="s">
        <v>3</v>
      </c>
      <c r="C32" s="29">
        <v>60130</v>
      </c>
      <c r="D32" s="30"/>
      <c r="E32" s="7" t="s">
        <v>96</v>
      </c>
      <c r="F32" s="35">
        <v>5</v>
      </c>
      <c r="G32" s="35"/>
      <c r="H32" s="35"/>
      <c r="I32" s="35">
        <v>5</v>
      </c>
      <c r="J32" s="35"/>
      <c r="K32" s="30"/>
    </row>
    <row r="33" spans="1:11" ht="24.75" customHeight="1" x14ac:dyDescent="0.25">
      <c r="A33" s="29" t="s">
        <v>93</v>
      </c>
      <c r="B33" s="29" t="s">
        <v>3</v>
      </c>
      <c r="C33" s="29">
        <v>60130</v>
      </c>
      <c r="D33" s="30">
        <v>620</v>
      </c>
      <c r="E33" s="7" t="s">
        <v>39</v>
      </c>
      <c r="F33" s="35">
        <v>5</v>
      </c>
      <c r="G33" s="35"/>
      <c r="H33" s="35"/>
      <c r="I33" s="35">
        <v>5</v>
      </c>
      <c r="J33" s="35"/>
      <c r="K33" s="30"/>
    </row>
    <row r="34" spans="1:11" ht="88.5" customHeight="1" x14ac:dyDescent="0.25">
      <c r="A34" s="29" t="s">
        <v>93</v>
      </c>
      <c r="B34" s="29" t="s">
        <v>3</v>
      </c>
      <c r="C34" s="29" t="s">
        <v>97</v>
      </c>
      <c r="D34" s="29"/>
      <c r="E34" s="33" t="s">
        <v>100</v>
      </c>
      <c r="F34" s="35">
        <v>3</v>
      </c>
      <c r="G34" s="35"/>
      <c r="H34" s="35"/>
      <c r="I34" s="35">
        <v>3</v>
      </c>
      <c r="J34" s="35"/>
      <c r="K34" s="30"/>
    </row>
    <row r="35" spans="1:11" ht="24.75" customHeight="1" x14ac:dyDescent="0.25">
      <c r="A35" s="29" t="s">
        <v>93</v>
      </c>
      <c r="B35" s="29" t="s">
        <v>3</v>
      </c>
      <c r="C35" s="29" t="s">
        <v>97</v>
      </c>
      <c r="D35" s="29" t="s">
        <v>98</v>
      </c>
      <c r="E35" s="21" t="s">
        <v>39</v>
      </c>
      <c r="F35" s="35">
        <v>3</v>
      </c>
      <c r="G35" s="35"/>
      <c r="H35" s="35"/>
      <c r="I35" s="35">
        <v>3</v>
      </c>
      <c r="J35" s="35"/>
      <c r="K35" s="30"/>
    </row>
    <row r="36" spans="1:11" ht="66" customHeight="1" x14ac:dyDescent="0.25">
      <c r="A36" s="4" t="s">
        <v>25</v>
      </c>
      <c r="B36" s="4" t="s">
        <v>3</v>
      </c>
      <c r="C36" s="4" t="s">
        <v>67</v>
      </c>
      <c r="D36" s="4"/>
      <c r="E36" s="15" t="s">
        <v>84</v>
      </c>
      <c r="F36" s="2">
        <f>F37+F39</f>
        <v>10</v>
      </c>
      <c r="G36" s="2"/>
      <c r="H36" s="2"/>
      <c r="I36" s="2">
        <f>I37+I39</f>
        <v>20</v>
      </c>
      <c r="J36" s="2"/>
      <c r="K36" s="2"/>
    </row>
    <row r="37" spans="1:11" ht="47.25" customHeight="1" x14ac:dyDescent="0.25">
      <c r="A37" s="62" t="s">
        <v>35</v>
      </c>
      <c r="B37" s="62" t="s">
        <v>3</v>
      </c>
      <c r="C37" s="62" t="s">
        <v>186</v>
      </c>
      <c r="D37" s="62"/>
      <c r="E37" s="7" t="s">
        <v>187</v>
      </c>
      <c r="F37" s="63">
        <v>0</v>
      </c>
      <c r="G37" s="2"/>
      <c r="H37" s="2"/>
      <c r="I37" s="63">
        <v>10</v>
      </c>
      <c r="J37" s="2"/>
      <c r="K37" s="2"/>
    </row>
    <row r="38" spans="1:11" ht="49.5" customHeight="1" x14ac:dyDescent="0.25">
      <c r="A38" s="62" t="s">
        <v>35</v>
      </c>
      <c r="B38" s="62" t="s">
        <v>3</v>
      </c>
      <c r="C38" s="62" t="s">
        <v>186</v>
      </c>
      <c r="D38" s="62" t="s">
        <v>130</v>
      </c>
      <c r="E38" s="7" t="s">
        <v>21</v>
      </c>
      <c r="F38" s="63">
        <v>0</v>
      </c>
      <c r="G38" s="2"/>
      <c r="H38" s="2"/>
      <c r="I38" s="63">
        <v>10</v>
      </c>
      <c r="J38" s="2"/>
      <c r="K38" s="2"/>
    </row>
    <row r="39" spans="1:11" ht="51" customHeight="1" x14ac:dyDescent="0.25">
      <c r="A39" s="11" t="s">
        <v>35</v>
      </c>
      <c r="B39" s="11" t="s">
        <v>3</v>
      </c>
      <c r="C39" s="11">
        <v>20030</v>
      </c>
      <c r="D39" s="11"/>
      <c r="E39" s="7" t="s">
        <v>26</v>
      </c>
      <c r="F39" s="26">
        <v>10</v>
      </c>
      <c r="G39" s="12"/>
      <c r="H39" s="12"/>
      <c r="I39" s="12">
        <v>10</v>
      </c>
      <c r="J39" s="2"/>
      <c r="K39" s="2"/>
    </row>
    <row r="40" spans="1:11" ht="51.75" customHeight="1" x14ac:dyDescent="0.25">
      <c r="A40" s="11" t="s">
        <v>35</v>
      </c>
      <c r="B40" s="11" t="s">
        <v>3</v>
      </c>
      <c r="C40" s="11">
        <v>20030</v>
      </c>
      <c r="D40" s="11">
        <v>240</v>
      </c>
      <c r="E40" s="7" t="s">
        <v>21</v>
      </c>
      <c r="F40" s="26">
        <v>10</v>
      </c>
      <c r="G40" s="12"/>
      <c r="H40" s="12"/>
      <c r="I40" s="12">
        <v>10</v>
      </c>
      <c r="J40" s="2"/>
      <c r="K40" s="2"/>
    </row>
    <row r="41" spans="1:11" ht="81.75" customHeight="1" x14ac:dyDescent="0.25">
      <c r="A41" s="4" t="s">
        <v>126</v>
      </c>
      <c r="B41" s="4" t="s">
        <v>3</v>
      </c>
      <c r="C41" s="4" t="s">
        <v>67</v>
      </c>
      <c r="D41" s="4"/>
      <c r="E41" s="15" t="s">
        <v>127</v>
      </c>
      <c r="F41" s="2">
        <v>41</v>
      </c>
      <c r="G41" s="2"/>
      <c r="H41" s="2"/>
      <c r="I41" s="2"/>
      <c r="J41" s="2"/>
      <c r="K41" s="2"/>
    </row>
    <row r="42" spans="1:11" ht="66" customHeight="1" x14ac:dyDescent="0.25">
      <c r="A42" s="52" t="s">
        <v>126</v>
      </c>
      <c r="B42" s="52" t="s">
        <v>3</v>
      </c>
      <c r="C42" s="52" t="s">
        <v>128</v>
      </c>
      <c r="D42" s="52"/>
      <c r="E42" s="7" t="s">
        <v>129</v>
      </c>
      <c r="F42" s="53">
        <v>41</v>
      </c>
      <c r="G42" s="53"/>
      <c r="H42" s="53"/>
      <c r="I42" s="53"/>
      <c r="J42" s="2"/>
      <c r="K42" s="2"/>
    </row>
    <row r="43" spans="1:11" ht="51.75" customHeight="1" x14ac:dyDescent="0.25">
      <c r="A43" s="52" t="s">
        <v>126</v>
      </c>
      <c r="B43" s="52" t="s">
        <v>3</v>
      </c>
      <c r="C43" s="52" t="s">
        <v>128</v>
      </c>
      <c r="D43" s="52" t="s">
        <v>130</v>
      </c>
      <c r="E43" s="7" t="s">
        <v>21</v>
      </c>
      <c r="F43" s="53">
        <v>41</v>
      </c>
      <c r="G43" s="53"/>
      <c r="H43" s="53"/>
      <c r="I43" s="53"/>
      <c r="J43" s="2"/>
      <c r="K43" s="2"/>
    </row>
    <row r="44" spans="1:11" ht="64.5" customHeight="1" x14ac:dyDescent="0.25">
      <c r="A44" s="4" t="s">
        <v>36</v>
      </c>
      <c r="B44" s="4" t="s">
        <v>3</v>
      </c>
      <c r="C44" s="4" t="s">
        <v>67</v>
      </c>
      <c r="D44" s="4"/>
      <c r="E44" s="72" t="s">
        <v>200</v>
      </c>
      <c r="F44" s="2">
        <f>F45+F47+F49+F51</f>
        <v>400</v>
      </c>
      <c r="G44" s="2"/>
      <c r="H44" s="2"/>
      <c r="I44" s="2">
        <f>I45+I47+I49+I51</f>
        <v>400</v>
      </c>
      <c r="J44" s="2"/>
      <c r="K44" s="2"/>
    </row>
    <row r="45" spans="1:11" ht="111.75" customHeight="1" x14ac:dyDescent="0.25">
      <c r="A45" s="11" t="s">
        <v>36</v>
      </c>
      <c r="B45" s="11" t="s">
        <v>3</v>
      </c>
      <c r="C45" s="11">
        <v>20020</v>
      </c>
      <c r="D45" s="11"/>
      <c r="E45" s="7" t="s">
        <v>37</v>
      </c>
      <c r="F45" s="12">
        <v>6</v>
      </c>
      <c r="G45" s="12" t="s">
        <v>114</v>
      </c>
      <c r="H45" s="12"/>
      <c r="I45" s="12">
        <v>6</v>
      </c>
      <c r="J45" s="12"/>
      <c r="K45" s="12"/>
    </row>
    <row r="46" spans="1:11" ht="51.75" customHeight="1" x14ac:dyDescent="0.25">
      <c r="A46" s="11" t="s">
        <v>36</v>
      </c>
      <c r="B46" s="11" t="s">
        <v>3</v>
      </c>
      <c r="C46" s="11">
        <v>20020</v>
      </c>
      <c r="D46" s="11">
        <v>240</v>
      </c>
      <c r="E46" s="7" t="s">
        <v>21</v>
      </c>
      <c r="F46" s="12">
        <v>6</v>
      </c>
      <c r="G46" s="12"/>
      <c r="H46" s="12"/>
      <c r="I46" s="12">
        <v>6</v>
      </c>
      <c r="J46" s="12"/>
      <c r="K46" s="12"/>
    </row>
    <row r="47" spans="1:11" ht="98.25" customHeight="1" x14ac:dyDescent="0.25">
      <c r="A47" s="11" t="s">
        <v>36</v>
      </c>
      <c r="B47" s="11" t="s">
        <v>3</v>
      </c>
      <c r="C47" s="11" t="s">
        <v>131</v>
      </c>
      <c r="D47" s="11"/>
      <c r="E47" s="7" t="s">
        <v>132</v>
      </c>
      <c r="F47" s="12">
        <v>189</v>
      </c>
      <c r="G47" s="12"/>
      <c r="H47" s="12"/>
      <c r="I47" s="12">
        <v>189</v>
      </c>
      <c r="J47" s="12"/>
      <c r="K47" s="12"/>
    </row>
    <row r="48" spans="1:11" ht="51" customHeight="1" x14ac:dyDescent="0.25">
      <c r="A48" s="11" t="s">
        <v>38</v>
      </c>
      <c r="B48" s="11" t="s">
        <v>3</v>
      </c>
      <c r="C48" s="11" t="s">
        <v>131</v>
      </c>
      <c r="D48" s="11">
        <v>630</v>
      </c>
      <c r="E48" s="7" t="s">
        <v>27</v>
      </c>
      <c r="F48" s="12">
        <v>189</v>
      </c>
      <c r="G48" s="12" t="s">
        <v>114</v>
      </c>
      <c r="H48" s="12"/>
      <c r="I48" s="12">
        <v>189</v>
      </c>
      <c r="J48" s="12"/>
      <c r="K48" s="12"/>
    </row>
    <row r="49" spans="1:11" ht="110.25" customHeight="1" x14ac:dyDescent="0.25">
      <c r="A49" s="11" t="s">
        <v>36</v>
      </c>
      <c r="B49" s="11" t="s">
        <v>3</v>
      </c>
      <c r="C49" s="11" t="s">
        <v>133</v>
      </c>
      <c r="D49" s="11"/>
      <c r="E49" s="7" t="s">
        <v>134</v>
      </c>
      <c r="F49" s="12">
        <v>200</v>
      </c>
      <c r="G49" s="12"/>
      <c r="H49" s="12"/>
      <c r="I49" s="12">
        <v>200</v>
      </c>
      <c r="J49" s="12"/>
      <c r="K49" s="12"/>
    </row>
    <row r="50" spans="1:11" ht="47.25" x14ac:dyDescent="0.25">
      <c r="A50" s="11" t="s">
        <v>38</v>
      </c>
      <c r="B50" s="11" t="s">
        <v>3</v>
      </c>
      <c r="C50" s="11" t="s">
        <v>133</v>
      </c>
      <c r="D50" s="11">
        <v>630</v>
      </c>
      <c r="E50" s="7" t="s">
        <v>27</v>
      </c>
      <c r="F50" s="12">
        <v>200</v>
      </c>
      <c r="G50" s="12"/>
      <c r="H50" s="12"/>
      <c r="I50" s="12">
        <v>200</v>
      </c>
      <c r="J50" s="12"/>
      <c r="K50" s="12"/>
    </row>
    <row r="51" spans="1:11" ht="78.75" x14ac:dyDescent="0.25">
      <c r="A51" s="52" t="s">
        <v>36</v>
      </c>
      <c r="B51" s="52" t="s">
        <v>3</v>
      </c>
      <c r="C51" s="52" t="s">
        <v>135</v>
      </c>
      <c r="D51" s="52"/>
      <c r="E51" s="7" t="s">
        <v>136</v>
      </c>
      <c r="F51" s="53">
        <v>5</v>
      </c>
      <c r="G51" s="53"/>
      <c r="H51" s="53"/>
      <c r="I51" s="53">
        <v>5</v>
      </c>
      <c r="J51" s="53"/>
      <c r="K51" s="53"/>
    </row>
    <row r="52" spans="1:11" ht="47.25" x14ac:dyDescent="0.25">
      <c r="A52" s="52" t="s">
        <v>38</v>
      </c>
      <c r="B52" s="52" t="s">
        <v>3</v>
      </c>
      <c r="C52" s="52" t="s">
        <v>135</v>
      </c>
      <c r="D52" s="52">
        <v>240</v>
      </c>
      <c r="E52" s="7" t="s">
        <v>21</v>
      </c>
      <c r="F52" s="53">
        <v>5</v>
      </c>
      <c r="G52" s="53"/>
      <c r="H52" s="53"/>
      <c r="I52" s="53">
        <v>5</v>
      </c>
      <c r="J52" s="53"/>
      <c r="K52" s="53"/>
    </row>
    <row r="53" spans="1:11" ht="63" x14ac:dyDescent="0.25">
      <c r="A53" s="4" t="s">
        <v>172</v>
      </c>
      <c r="B53" s="4" t="s">
        <v>3</v>
      </c>
      <c r="C53" s="4" t="s">
        <v>67</v>
      </c>
      <c r="D53" s="4"/>
      <c r="E53" s="15" t="s">
        <v>173</v>
      </c>
      <c r="F53" s="57">
        <v>50</v>
      </c>
      <c r="G53" s="57"/>
      <c r="H53" s="57"/>
      <c r="I53" s="57">
        <v>50</v>
      </c>
      <c r="J53" s="70"/>
      <c r="K53" s="2"/>
    </row>
    <row r="54" spans="1:11" ht="63" x14ac:dyDescent="0.25">
      <c r="A54" s="52" t="s">
        <v>172</v>
      </c>
      <c r="B54" s="52" t="s">
        <v>3</v>
      </c>
      <c r="C54" s="52" t="s">
        <v>174</v>
      </c>
      <c r="D54" s="52"/>
      <c r="E54" s="7" t="s">
        <v>175</v>
      </c>
      <c r="F54" s="27">
        <v>50</v>
      </c>
      <c r="G54" s="27"/>
      <c r="H54" s="27"/>
      <c r="I54" s="27">
        <v>50</v>
      </c>
      <c r="J54" s="66"/>
      <c r="K54" s="53"/>
    </row>
    <row r="55" spans="1:11" ht="15.75" x14ac:dyDescent="0.25">
      <c r="A55" s="52" t="s">
        <v>172</v>
      </c>
      <c r="B55" s="52" t="s">
        <v>3</v>
      </c>
      <c r="C55" s="52" t="s">
        <v>174</v>
      </c>
      <c r="D55" s="52" t="s">
        <v>98</v>
      </c>
      <c r="E55" s="7" t="s">
        <v>39</v>
      </c>
      <c r="F55" s="27">
        <v>50</v>
      </c>
      <c r="G55" s="27"/>
      <c r="H55" s="27"/>
      <c r="I55" s="27">
        <v>50</v>
      </c>
      <c r="J55" s="66"/>
      <c r="K55" s="53"/>
    </row>
    <row r="56" spans="1:11" ht="75.75" customHeight="1" x14ac:dyDescent="0.25">
      <c r="A56" s="4" t="s">
        <v>46</v>
      </c>
      <c r="B56" s="4" t="s">
        <v>3</v>
      </c>
      <c r="C56" s="4" t="s">
        <v>67</v>
      </c>
      <c r="D56" s="2"/>
      <c r="E56" s="15" t="s">
        <v>140</v>
      </c>
      <c r="F56" s="2">
        <f>F57+F64+F67+F70+F73</f>
        <v>80691.763999999996</v>
      </c>
      <c r="G56" s="2">
        <f>G57+G70</f>
        <v>24741.736000000001</v>
      </c>
      <c r="H56" s="2">
        <f>H57+H64+H67+H70+H73</f>
        <v>11643.5</v>
      </c>
      <c r="I56" s="37">
        <f>I57+I64+I67+I70+I73</f>
        <v>58272.964</v>
      </c>
      <c r="J56" s="37">
        <f>J57+J70</f>
        <v>241.73599999999999</v>
      </c>
      <c r="K56" s="2">
        <f>K57+K64+K67+K70+K73</f>
        <v>11643.5</v>
      </c>
    </row>
    <row r="57" spans="1:11" ht="48.75" customHeight="1" x14ac:dyDescent="0.25">
      <c r="A57" s="4" t="s">
        <v>101</v>
      </c>
      <c r="B57" s="4" t="s">
        <v>3</v>
      </c>
      <c r="C57" s="4" t="s">
        <v>67</v>
      </c>
      <c r="D57" s="2"/>
      <c r="E57" s="15" t="s">
        <v>102</v>
      </c>
      <c r="F57" s="2">
        <f>F58+F60+F62</f>
        <v>76455</v>
      </c>
      <c r="G57" s="2">
        <f>G62</f>
        <v>24500</v>
      </c>
      <c r="H57" s="2">
        <f>H58+H60</f>
        <v>11335</v>
      </c>
      <c r="I57" s="37">
        <f>I58+I60</f>
        <v>53842</v>
      </c>
      <c r="J57" s="37">
        <f>J60</f>
        <v>0</v>
      </c>
      <c r="K57" s="2">
        <f>K58+K60</f>
        <v>11335</v>
      </c>
    </row>
    <row r="58" spans="1:11" ht="87" customHeight="1" x14ac:dyDescent="0.25">
      <c r="A58" s="31" t="s">
        <v>101</v>
      </c>
      <c r="B58" s="31" t="s">
        <v>3</v>
      </c>
      <c r="C58" s="31" t="s">
        <v>106</v>
      </c>
      <c r="D58" s="32"/>
      <c r="E58" s="7" t="s">
        <v>47</v>
      </c>
      <c r="F58" s="32">
        <v>50623</v>
      </c>
      <c r="G58" s="32"/>
      <c r="H58" s="32">
        <v>11335</v>
      </c>
      <c r="I58" s="32">
        <v>53810</v>
      </c>
      <c r="J58" s="32"/>
      <c r="K58" s="32">
        <v>11335</v>
      </c>
    </row>
    <row r="59" spans="1:11" ht="20.25" customHeight="1" x14ac:dyDescent="0.25">
      <c r="A59" s="31" t="s">
        <v>103</v>
      </c>
      <c r="B59" s="31" t="s">
        <v>3</v>
      </c>
      <c r="C59" s="31">
        <v>60040</v>
      </c>
      <c r="D59" s="32">
        <v>620</v>
      </c>
      <c r="E59" s="7" t="s">
        <v>48</v>
      </c>
      <c r="F59" s="32">
        <v>50623</v>
      </c>
      <c r="G59" s="32"/>
      <c r="H59" s="32">
        <v>11335</v>
      </c>
      <c r="I59" s="32">
        <v>53810</v>
      </c>
      <c r="J59" s="32"/>
      <c r="K59" s="32">
        <v>11335</v>
      </c>
    </row>
    <row r="60" spans="1:11" ht="66" customHeight="1" x14ac:dyDescent="0.25">
      <c r="A60" s="31" t="s">
        <v>101</v>
      </c>
      <c r="B60" s="31" t="s">
        <v>3</v>
      </c>
      <c r="C60" s="31" t="s">
        <v>137</v>
      </c>
      <c r="D60" s="32"/>
      <c r="E60" s="7" t="s">
        <v>104</v>
      </c>
      <c r="F60" s="32">
        <v>32</v>
      </c>
      <c r="G60" s="32"/>
      <c r="H60" s="32"/>
      <c r="I60" s="32">
        <v>32</v>
      </c>
      <c r="J60" s="32"/>
      <c r="K60" s="32"/>
    </row>
    <row r="61" spans="1:11" ht="28.5" customHeight="1" x14ac:dyDescent="0.25">
      <c r="A61" s="31" t="s">
        <v>101</v>
      </c>
      <c r="B61" s="31" t="s">
        <v>3</v>
      </c>
      <c r="C61" s="31" t="s">
        <v>137</v>
      </c>
      <c r="D61" s="32" t="s">
        <v>98</v>
      </c>
      <c r="E61" s="7" t="s">
        <v>48</v>
      </c>
      <c r="F61" s="32">
        <v>32</v>
      </c>
      <c r="G61" s="32"/>
      <c r="H61" s="32"/>
      <c r="I61" s="32">
        <v>32</v>
      </c>
      <c r="J61" s="32"/>
      <c r="K61" s="32"/>
    </row>
    <row r="62" spans="1:11" ht="31.5" customHeight="1" x14ac:dyDescent="0.25">
      <c r="A62" s="82" t="s">
        <v>101</v>
      </c>
      <c r="B62" s="82" t="s">
        <v>3</v>
      </c>
      <c r="C62" s="82" t="s">
        <v>216</v>
      </c>
      <c r="D62" s="83"/>
      <c r="E62" s="7" t="s">
        <v>217</v>
      </c>
      <c r="F62" s="83">
        <v>25800</v>
      </c>
      <c r="G62" s="83">
        <v>24500</v>
      </c>
      <c r="H62" s="83"/>
      <c r="I62" s="83"/>
      <c r="J62" s="83"/>
      <c r="K62" s="83"/>
    </row>
    <row r="63" spans="1:11" ht="28.5" customHeight="1" x14ac:dyDescent="0.25">
      <c r="A63" s="82" t="s">
        <v>101</v>
      </c>
      <c r="B63" s="82" t="s">
        <v>3</v>
      </c>
      <c r="C63" s="82" t="s">
        <v>216</v>
      </c>
      <c r="D63" s="83">
        <v>410</v>
      </c>
      <c r="E63" s="7" t="s">
        <v>78</v>
      </c>
      <c r="F63" s="83">
        <v>25800</v>
      </c>
      <c r="G63" s="83">
        <v>24500</v>
      </c>
      <c r="H63" s="83"/>
      <c r="I63" s="83"/>
      <c r="J63" s="83"/>
      <c r="K63" s="83"/>
    </row>
    <row r="64" spans="1:11" ht="47.25" customHeight="1" x14ac:dyDescent="0.25">
      <c r="A64" s="4" t="s">
        <v>105</v>
      </c>
      <c r="B64" s="4" t="s">
        <v>3</v>
      </c>
      <c r="C64" s="4" t="s">
        <v>67</v>
      </c>
      <c r="D64" s="2"/>
      <c r="E64" s="15" t="s">
        <v>42</v>
      </c>
      <c r="F64" s="2">
        <v>2978</v>
      </c>
      <c r="G64" s="2"/>
      <c r="H64" s="2"/>
      <c r="I64" s="2">
        <v>3172.2</v>
      </c>
      <c r="J64" s="2"/>
      <c r="K64" s="2"/>
    </row>
    <row r="65" spans="1:11" ht="78.75" x14ac:dyDescent="0.25">
      <c r="A65" s="34" t="s">
        <v>105</v>
      </c>
      <c r="B65" s="34" t="s">
        <v>3</v>
      </c>
      <c r="C65" s="34" t="s">
        <v>106</v>
      </c>
      <c r="D65" s="35"/>
      <c r="E65" s="33" t="s">
        <v>47</v>
      </c>
      <c r="F65" s="35">
        <v>2978</v>
      </c>
      <c r="G65" s="32"/>
      <c r="H65" s="32"/>
      <c r="I65" s="32">
        <v>3172.2</v>
      </c>
      <c r="J65" s="32"/>
      <c r="K65" s="32"/>
    </row>
    <row r="66" spans="1:11" ht="23.25" customHeight="1" x14ac:dyDescent="0.25">
      <c r="A66" s="34" t="s">
        <v>105</v>
      </c>
      <c r="B66" s="34" t="s">
        <v>3</v>
      </c>
      <c r="C66" s="34" t="s">
        <v>106</v>
      </c>
      <c r="D66" s="35">
        <v>620</v>
      </c>
      <c r="E66" s="33" t="s">
        <v>39</v>
      </c>
      <c r="F66" s="35">
        <v>2978</v>
      </c>
      <c r="G66" s="32"/>
      <c r="H66" s="32"/>
      <c r="I66" s="32">
        <v>3172.2</v>
      </c>
      <c r="J66" s="32"/>
      <c r="K66" s="32"/>
    </row>
    <row r="67" spans="1:11" ht="43.5" customHeight="1" x14ac:dyDescent="0.25">
      <c r="A67" s="36" t="s">
        <v>107</v>
      </c>
      <c r="B67" s="36" t="s">
        <v>3</v>
      </c>
      <c r="C67" s="36" t="s">
        <v>67</v>
      </c>
      <c r="D67" s="37"/>
      <c r="E67" s="38" t="s">
        <v>43</v>
      </c>
      <c r="F67" s="37">
        <v>243.4</v>
      </c>
      <c r="G67" s="2"/>
      <c r="H67" s="2">
        <v>105</v>
      </c>
      <c r="I67" s="37">
        <v>243.4</v>
      </c>
      <c r="J67" s="2"/>
      <c r="K67" s="2">
        <v>105</v>
      </c>
    </row>
    <row r="68" spans="1:11" ht="82.5" customHeight="1" x14ac:dyDescent="0.25">
      <c r="A68" s="34" t="s">
        <v>107</v>
      </c>
      <c r="B68" s="34" t="s">
        <v>3</v>
      </c>
      <c r="C68" s="34" t="s">
        <v>138</v>
      </c>
      <c r="D68" s="35"/>
      <c r="E68" s="33" t="s">
        <v>108</v>
      </c>
      <c r="F68" s="35">
        <v>243.4</v>
      </c>
      <c r="G68" s="32"/>
      <c r="H68" s="32">
        <v>105</v>
      </c>
      <c r="I68" s="35">
        <v>243.4</v>
      </c>
      <c r="J68" s="32"/>
      <c r="K68" s="32">
        <v>105</v>
      </c>
    </row>
    <row r="69" spans="1:11" ht="15.75" customHeight="1" x14ac:dyDescent="0.25">
      <c r="A69" s="34" t="s">
        <v>107</v>
      </c>
      <c r="B69" s="34" t="s">
        <v>3</v>
      </c>
      <c r="C69" s="34" t="s">
        <v>138</v>
      </c>
      <c r="D69" s="35">
        <v>620</v>
      </c>
      <c r="E69" s="33" t="s">
        <v>39</v>
      </c>
      <c r="F69" s="35">
        <v>243.4</v>
      </c>
      <c r="G69" s="32"/>
      <c r="H69" s="32">
        <v>105</v>
      </c>
      <c r="I69" s="35">
        <v>243.4</v>
      </c>
      <c r="J69" s="32"/>
      <c r="K69" s="32">
        <v>105</v>
      </c>
    </row>
    <row r="70" spans="1:11" ht="37.5" customHeight="1" x14ac:dyDescent="0.25">
      <c r="A70" s="36" t="s">
        <v>109</v>
      </c>
      <c r="B70" s="36" t="s">
        <v>3</v>
      </c>
      <c r="C70" s="36" t="s">
        <v>67</v>
      </c>
      <c r="D70" s="37"/>
      <c r="E70" s="38" t="s">
        <v>44</v>
      </c>
      <c r="F70" s="37">
        <f>F71</f>
        <v>317.36399999999998</v>
      </c>
      <c r="G70" s="2">
        <f>G71</f>
        <v>241.73599999999999</v>
      </c>
      <c r="H70" s="2"/>
      <c r="I70" s="37">
        <f>I71</f>
        <v>317.36399999999998</v>
      </c>
      <c r="J70" s="2">
        <f>J71</f>
        <v>241.73599999999999</v>
      </c>
      <c r="K70" s="2"/>
    </row>
    <row r="71" spans="1:11" ht="96" customHeight="1" x14ac:dyDescent="0.25">
      <c r="A71" s="34" t="s">
        <v>109</v>
      </c>
      <c r="B71" s="34" t="s">
        <v>3</v>
      </c>
      <c r="C71" s="34" t="s">
        <v>45</v>
      </c>
      <c r="D71" s="35"/>
      <c r="E71" s="33" t="s">
        <v>110</v>
      </c>
      <c r="F71" s="35">
        <v>317.36399999999998</v>
      </c>
      <c r="G71" s="32">
        <v>241.73599999999999</v>
      </c>
      <c r="H71" s="32"/>
      <c r="I71" s="35">
        <v>317.36399999999998</v>
      </c>
      <c r="J71" s="32">
        <v>241.73599999999999</v>
      </c>
      <c r="K71" s="32"/>
    </row>
    <row r="72" spans="1:11" ht="19.5" customHeight="1" x14ac:dyDescent="0.25">
      <c r="A72" s="31" t="s">
        <v>109</v>
      </c>
      <c r="B72" s="31" t="s">
        <v>3</v>
      </c>
      <c r="C72" s="31" t="s">
        <v>45</v>
      </c>
      <c r="D72" s="32">
        <v>620</v>
      </c>
      <c r="E72" s="7" t="s">
        <v>39</v>
      </c>
      <c r="F72" s="32">
        <v>317.36399999999998</v>
      </c>
      <c r="G72" s="32">
        <v>241.73599999999999</v>
      </c>
      <c r="H72" s="32"/>
      <c r="I72" s="32">
        <v>317.36399999999998</v>
      </c>
      <c r="J72" s="32">
        <v>241.73599999999999</v>
      </c>
      <c r="K72" s="32"/>
    </row>
    <row r="73" spans="1:11" ht="64.5" customHeight="1" x14ac:dyDescent="0.25">
      <c r="A73" s="4" t="s">
        <v>111</v>
      </c>
      <c r="B73" s="4" t="s">
        <v>3</v>
      </c>
      <c r="C73" s="4" t="s">
        <v>67</v>
      </c>
      <c r="D73" s="2"/>
      <c r="E73" s="15" t="s">
        <v>112</v>
      </c>
      <c r="F73" s="2">
        <f>F74</f>
        <v>698</v>
      </c>
      <c r="G73" s="2"/>
      <c r="H73" s="2">
        <f>H74</f>
        <v>203.5</v>
      </c>
      <c r="I73" s="2">
        <f>I74</f>
        <v>698</v>
      </c>
      <c r="J73" s="2"/>
      <c r="K73" s="2">
        <f>K74</f>
        <v>203.5</v>
      </c>
    </row>
    <row r="74" spans="1:11" ht="93.75" customHeight="1" x14ac:dyDescent="0.25">
      <c r="A74" s="31" t="s">
        <v>111</v>
      </c>
      <c r="B74" s="31" t="s">
        <v>3</v>
      </c>
      <c r="C74" s="34" t="s">
        <v>139</v>
      </c>
      <c r="D74" s="35"/>
      <c r="E74" s="33" t="s">
        <v>113</v>
      </c>
      <c r="F74" s="32">
        <v>698</v>
      </c>
      <c r="G74" s="32"/>
      <c r="H74" s="32">
        <v>203.5</v>
      </c>
      <c r="I74" s="32">
        <v>698</v>
      </c>
      <c r="J74" s="32"/>
      <c r="K74" s="32">
        <v>203.5</v>
      </c>
    </row>
    <row r="75" spans="1:11" ht="27" customHeight="1" x14ac:dyDescent="0.25">
      <c r="A75" s="31" t="s">
        <v>111</v>
      </c>
      <c r="B75" s="31" t="s">
        <v>3</v>
      </c>
      <c r="C75" s="31" t="s">
        <v>139</v>
      </c>
      <c r="D75" s="32">
        <v>620</v>
      </c>
      <c r="E75" s="7" t="s">
        <v>39</v>
      </c>
      <c r="F75" s="32">
        <v>698</v>
      </c>
      <c r="G75" s="32"/>
      <c r="H75" s="32">
        <v>203.5</v>
      </c>
      <c r="I75" s="32">
        <v>698</v>
      </c>
      <c r="J75" s="32"/>
      <c r="K75" s="32">
        <v>203.5</v>
      </c>
    </row>
    <row r="76" spans="1:11" ht="61.5" customHeight="1" x14ac:dyDescent="0.25">
      <c r="A76" s="4" t="s">
        <v>40</v>
      </c>
      <c r="B76" s="4" t="s">
        <v>3</v>
      </c>
      <c r="C76" s="4" t="s">
        <v>67</v>
      </c>
      <c r="D76" s="4"/>
      <c r="E76" s="15" t="s">
        <v>141</v>
      </c>
      <c r="F76" s="2">
        <v>16422</v>
      </c>
      <c r="G76" s="2"/>
      <c r="H76" s="2"/>
      <c r="I76" s="2">
        <v>16449.8</v>
      </c>
      <c r="J76" s="2"/>
      <c r="K76" s="2"/>
    </row>
    <row r="77" spans="1:11" ht="93.75" customHeight="1" x14ac:dyDescent="0.25">
      <c r="A77" s="11" t="s">
        <v>40</v>
      </c>
      <c r="B77" s="11" t="s">
        <v>3</v>
      </c>
      <c r="C77" s="11">
        <v>60070</v>
      </c>
      <c r="D77" s="11"/>
      <c r="E77" s="7" t="s">
        <v>41</v>
      </c>
      <c r="F77" s="32">
        <v>16422</v>
      </c>
      <c r="G77" s="32"/>
      <c r="H77" s="32"/>
      <c r="I77" s="32">
        <v>16449.8</v>
      </c>
      <c r="J77" s="32"/>
      <c r="K77" s="12"/>
    </row>
    <row r="78" spans="1:11" ht="21.75" customHeight="1" x14ac:dyDescent="0.25">
      <c r="A78" s="11" t="s">
        <v>40</v>
      </c>
      <c r="B78" s="11" t="s">
        <v>3</v>
      </c>
      <c r="C78" s="11">
        <v>60070</v>
      </c>
      <c r="D78" s="11">
        <v>620</v>
      </c>
      <c r="E78" s="7" t="s">
        <v>39</v>
      </c>
      <c r="F78" s="32">
        <v>16422</v>
      </c>
      <c r="G78" s="32"/>
      <c r="H78" s="32"/>
      <c r="I78" s="32">
        <v>16449.8</v>
      </c>
      <c r="J78" s="32"/>
      <c r="K78" s="12"/>
    </row>
    <row r="79" spans="1:11" ht="64.5" customHeight="1" x14ac:dyDescent="0.25">
      <c r="A79" s="4" t="s">
        <v>142</v>
      </c>
      <c r="B79" s="4" t="s">
        <v>3</v>
      </c>
      <c r="C79" s="4" t="s">
        <v>67</v>
      </c>
      <c r="D79" s="4"/>
      <c r="E79" s="15" t="s">
        <v>143</v>
      </c>
      <c r="F79" s="2">
        <v>10</v>
      </c>
      <c r="G79" s="2"/>
      <c r="H79" s="2"/>
      <c r="I79" s="2">
        <v>10</v>
      </c>
      <c r="J79" s="2"/>
      <c r="K79" s="2"/>
    </row>
    <row r="80" spans="1:11" ht="87" customHeight="1" x14ac:dyDescent="0.25">
      <c r="A80" s="52" t="s">
        <v>142</v>
      </c>
      <c r="B80" s="52" t="s">
        <v>3</v>
      </c>
      <c r="C80" s="52" t="s">
        <v>144</v>
      </c>
      <c r="D80" s="52"/>
      <c r="E80" s="7" t="s">
        <v>145</v>
      </c>
      <c r="F80" s="53">
        <v>10</v>
      </c>
      <c r="G80" s="53"/>
      <c r="H80" s="53"/>
      <c r="I80" s="53">
        <v>10</v>
      </c>
      <c r="J80" s="53"/>
      <c r="K80" s="53"/>
    </row>
    <row r="81" spans="1:11" ht="21.75" customHeight="1" x14ac:dyDescent="0.25">
      <c r="A81" s="52" t="s">
        <v>142</v>
      </c>
      <c r="B81" s="52" t="s">
        <v>3</v>
      </c>
      <c r="C81" s="52" t="s">
        <v>144</v>
      </c>
      <c r="D81" s="52">
        <v>620</v>
      </c>
      <c r="E81" s="7" t="s">
        <v>39</v>
      </c>
      <c r="F81" s="53">
        <v>10</v>
      </c>
      <c r="G81" s="53"/>
      <c r="H81" s="53"/>
      <c r="I81" s="53">
        <v>10</v>
      </c>
      <c r="J81" s="53"/>
      <c r="K81" s="53"/>
    </row>
    <row r="82" spans="1:11" ht="63" customHeight="1" x14ac:dyDescent="0.25">
      <c r="A82" s="4" t="s">
        <v>146</v>
      </c>
      <c r="B82" s="4" t="s">
        <v>147</v>
      </c>
      <c r="C82" s="4" t="s">
        <v>67</v>
      </c>
      <c r="D82" s="4"/>
      <c r="E82" s="15" t="s">
        <v>148</v>
      </c>
      <c r="F82" s="2">
        <v>60</v>
      </c>
      <c r="G82" s="2"/>
      <c r="H82" s="2"/>
      <c r="I82" s="2">
        <v>60</v>
      </c>
      <c r="J82" s="2"/>
      <c r="K82" s="2"/>
    </row>
    <row r="83" spans="1:11" ht="45.75" customHeight="1" x14ac:dyDescent="0.25">
      <c r="A83" s="52" t="s">
        <v>146</v>
      </c>
      <c r="B83" s="52" t="s">
        <v>3</v>
      </c>
      <c r="C83" s="52" t="s">
        <v>149</v>
      </c>
      <c r="D83" s="52"/>
      <c r="E83" s="7" t="s">
        <v>151</v>
      </c>
      <c r="F83" s="53">
        <v>60</v>
      </c>
      <c r="G83" s="53"/>
      <c r="H83" s="53"/>
      <c r="I83" s="53">
        <v>60</v>
      </c>
      <c r="J83" s="53"/>
      <c r="K83" s="53"/>
    </row>
    <row r="84" spans="1:11" ht="33.75" customHeight="1" x14ac:dyDescent="0.25">
      <c r="A84" s="52" t="s">
        <v>146</v>
      </c>
      <c r="B84" s="52" t="s">
        <v>3</v>
      </c>
      <c r="C84" s="52" t="s">
        <v>149</v>
      </c>
      <c r="D84" s="52" t="s">
        <v>150</v>
      </c>
      <c r="E84" s="7" t="s">
        <v>51</v>
      </c>
      <c r="F84" s="53">
        <v>60</v>
      </c>
      <c r="G84" s="53"/>
      <c r="H84" s="53"/>
      <c r="I84" s="53">
        <v>60</v>
      </c>
      <c r="J84" s="53"/>
      <c r="K84" s="53"/>
    </row>
    <row r="85" spans="1:11" ht="63.75" customHeight="1" x14ac:dyDescent="0.25">
      <c r="A85" s="4" t="s">
        <v>55</v>
      </c>
      <c r="B85" s="4" t="s">
        <v>3</v>
      </c>
      <c r="C85" s="4" t="s">
        <v>67</v>
      </c>
      <c r="D85" s="4"/>
      <c r="E85" s="15" t="s">
        <v>152</v>
      </c>
      <c r="F85" s="2">
        <v>1401.7</v>
      </c>
      <c r="G85" s="2"/>
      <c r="H85" s="2"/>
      <c r="I85" s="2">
        <v>1696.91</v>
      </c>
      <c r="J85" s="2"/>
      <c r="K85" s="2"/>
    </row>
    <row r="86" spans="1:11" ht="102" customHeight="1" x14ac:dyDescent="0.25">
      <c r="A86" s="11" t="s">
        <v>55</v>
      </c>
      <c r="B86" s="11" t="s">
        <v>3</v>
      </c>
      <c r="C86" s="11">
        <v>60160</v>
      </c>
      <c r="D86" s="11"/>
      <c r="E86" s="7" t="s">
        <v>56</v>
      </c>
      <c r="F86" s="32">
        <v>1401.7</v>
      </c>
      <c r="G86" s="32"/>
      <c r="H86" s="32"/>
      <c r="I86" s="32">
        <v>1696.91</v>
      </c>
      <c r="J86" s="12"/>
      <c r="K86" s="12"/>
    </row>
    <row r="87" spans="1:11" ht="15.75" x14ac:dyDescent="0.25">
      <c r="A87" s="11" t="s">
        <v>55</v>
      </c>
      <c r="B87" s="11" t="s">
        <v>3</v>
      </c>
      <c r="C87" s="11">
        <v>60160</v>
      </c>
      <c r="D87" s="11">
        <v>620</v>
      </c>
      <c r="E87" s="7" t="s">
        <v>48</v>
      </c>
      <c r="F87" s="32">
        <v>1401.7</v>
      </c>
      <c r="G87" s="32"/>
      <c r="H87" s="32"/>
      <c r="I87" s="32">
        <v>1696.91</v>
      </c>
      <c r="J87" s="12"/>
      <c r="K87" s="12"/>
    </row>
    <row r="88" spans="1:11" ht="96.75" customHeight="1" x14ac:dyDescent="0.25">
      <c r="A88" s="4" t="s">
        <v>57</v>
      </c>
      <c r="B88" s="4" t="s">
        <v>3</v>
      </c>
      <c r="C88" s="4" t="s">
        <v>67</v>
      </c>
      <c r="D88" s="4"/>
      <c r="E88" s="15" t="s">
        <v>153</v>
      </c>
      <c r="F88" s="2">
        <f>F89+F93+F96</f>
        <v>3464.7840000000001</v>
      </c>
      <c r="G88" s="2"/>
      <c r="H88" s="2"/>
      <c r="I88" s="2">
        <f>I89+I93+I96</f>
        <v>3615.5240000000003</v>
      </c>
      <c r="J88" s="2"/>
      <c r="K88" s="2"/>
    </row>
    <row r="89" spans="1:11" ht="62.25" customHeight="1" x14ac:dyDescent="0.25">
      <c r="A89" s="11" t="s">
        <v>57</v>
      </c>
      <c r="B89" s="11" t="s">
        <v>3</v>
      </c>
      <c r="C89" s="11">
        <v>11050</v>
      </c>
      <c r="D89" s="11"/>
      <c r="E89" s="7" t="s">
        <v>58</v>
      </c>
      <c r="F89" s="12">
        <f>F90+F91+F92</f>
        <v>2934.7840000000001</v>
      </c>
      <c r="G89" s="12"/>
      <c r="H89" s="12"/>
      <c r="I89" s="12">
        <f>I90+I91+I92</f>
        <v>3085.5240000000003</v>
      </c>
      <c r="J89" s="12"/>
      <c r="K89" s="12"/>
    </row>
    <row r="90" spans="1:11" ht="31.5" x14ac:dyDescent="0.25">
      <c r="A90" s="11" t="s">
        <v>57</v>
      </c>
      <c r="B90" s="11" t="s">
        <v>3</v>
      </c>
      <c r="C90" s="11">
        <v>11050</v>
      </c>
      <c r="D90" s="11" t="s">
        <v>154</v>
      </c>
      <c r="E90" s="7" t="s">
        <v>6</v>
      </c>
      <c r="F90" s="32">
        <v>2794.9839999999999</v>
      </c>
      <c r="G90" s="32"/>
      <c r="H90" s="32"/>
      <c r="I90" s="32">
        <v>2942.7240000000002</v>
      </c>
      <c r="J90" s="20"/>
      <c r="K90" s="20"/>
    </row>
    <row r="91" spans="1:11" ht="57" customHeight="1" x14ac:dyDescent="0.25">
      <c r="A91" s="11" t="s">
        <v>57</v>
      </c>
      <c r="B91" s="11" t="s">
        <v>3</v>
      </c>
      <c r="C91" s="11">
        <v>11050</v>
      </c>
      <c r="D91" s="11" t="s">
        <v>130</v>
      </c>
      <c r="E91" s="7" t="s">
        <v>21</v>
      </c>
      <c r="F91" s="32">
        <v>103</v>
      </c>
      <c r="G91" s="32"/>
      <c r="H91" s="32"/>
      <c r="I91" s="32">
        <v>106</v>
      </c>
      <c r="J91" s="12"/>
      <c r="K91" s="12"/>
    </row>
    <row r="92" spans="1:11" ht="15.75" x14ac:dyDescent="0.25">
      <c r="A92" s="11" t="s">
        <v>57</v>
      </c>
      <c r="B92" s="11" t="s">
        <v>3</v>
      </c>
      <c r="C92" s="11">
        <v>11050</v>
      </c>
      <c r="D92" s="11" t="s">
        <v>155</v>
      </c>
      <c r="E92" s="7" t="s">
        <v>59</v>
      </c>
      <c r="F92" s="32">
        <v>36.799999999999997</v>
      </c>
      <c r="G92" s="32"/>
      <c r="H92" s="32"/>
      <c r="I92" s="32">
        <v>36.799999999999997</v>
      </c>
      <c r="J92" s="12"/>
      <c r="K92" s="12"/>
    </row>
    <row r="93" spans="1:11" ht="45" customHeight="1" x14ac:dyDescent="0.25">
      <c r="A93" s="11" t="s">
        <v>57</v>
      </c>
      <c r="B93" s="11" t="s">
        <v>3</v>
      </c>
      <c r="C93" s="11">
        <v>20040</v>
      </c>
      <c r="D93" s="11"/>
      <c r="E93" s="7" t="s">
        <v>60</v>
      </c>
      <c r="F93" s="12">
        <f>F94+F95</f>
        <v>430</v>
      </c>
      <c r="G93" s="12"/>
      <c r="H93" s="12"/>
      <c r="I93" s="12">
        <f>I94+I95</f>
        <v>430</v>
      </c>
      <c r="J93" s="2"/>
      <c r="K93" s="2"/>
    </row>
    <row r="94" spans="1:11" ht="47.25" x14ac:dyDescent="0.25">
      <c r="A94" s="11" t="s">
        <v>57</v>
      </c>
      <c r="B94" s="11" t="s">
        <v>3</v>
      </c>
      <c r="C94" s="11">
        <v>20040</v>
      </c>
      <c r="D94" s="11" t="s">
        <v>130</v>
      </c>
      <c r="E94" s="7" t="s">
        <v>21</v>
      </c>
      <c r="F94" s="32">
        <v>345</v>
      </c>
      <c r="G94" s="32"/>
      <c r="H94" s="32"/>
      <c r="I94" s="32">
        <v>345</v>
      </c>
      <c r="J94" s="12"/>
      <c r="K94" s="12"/>
    </row>
    <row r="95" spans="1:11" ht="24" customHeight="1" x14ac:dyDescent="0.25">
      <c r="A95" s="11" t="s">
        <v>90</v>
      </c>
      <c r="B95" s="11" t="s">
        <v>3</v>
      </c>
      <c r="C95" s="11">
        <v>20040</v>
      </c>
      <c r="D95" s="11">
        <v>850</v>
      </c>
      <c r="E95" s="7" t="s">
        <v>59</v>
      </c>
      <c r="F95" s="32">
        <v>85</v>
      </c>
      <c r="G95" s="32"/>
      <c r="H95" s="32"/>
      <c r="I95" s="32">
        <v>85</v>
      </c>
      <c r="J95" s="12"/>
      <c r="K95" s="12"/>
    </row>
    <row r="96" spans="1:11" ht="24" customHeight="1" x14ac:dyDescent="0.25">
      <c r="A96" s="58" t="s">
        <v>90</v>
      </c>
      <c r="B96" s="58" t="s">
        <v>3</v>
      </c>
      <c r="C96" s="58" t="s">
        <v>178</v>
      </c>
      <c r="D96" s="58"/>
      <c r="E96" s="7" t="s">
        <v>179</v>
      </c>
      <c r="F96" s="59">
        <v>100</v>
      </c>
      <c r="G96" s="59"/>
      <c r="H96" s="59"/>
      <c r="I96" s="59">
        <v>100</v>
      </c>
      <c r="J96" s="59"/>
      <c r="K96" s="59"/>
    </row>
    <row r="97" spans="1:11" ht="50.25" customHeight="1" x14ac:dyDescent="0.25">
      <c r="A97" s="58" t="s">
        <v>90</v>
      </c>
      <c r="B97" s="58" t="s">
        <v>3</v>
      </c>
      <c r="C97" s="58" t="s">
        <v>178</v>
      </c>
      <c r="D97" s="58">
        <v>240</v>
      </c>
      <c r="E97" s="7" t="s">
        <v>21</v>
      </c>
      <c r="F97" s="59">
        <v>100</v>
      </c>
      <c r="G97" s="59"/>
      <c r="H97" s="59"/>
      <c r="I97" s="59">
        <v>100</v>
      </c>
      <c r="J97" s="59"/>
      <c r="K97" s="59"/>
    </row>
    <row r="98" spans="1:11" ht="131.25" customHeight="1" x14ac:dyDescent="0.25">
      <c r="A98" s="4" t="s">
        <v>61</v>
      </c>
      <c r="B98" s="4" t="s">
        <v>3</v>
      </c>
      <c r="C98" s="4" t="s">
        <v>67</v>
      </c>
      <c r="D98" s="4"/>
      <c r="E98" s="15" t="s">
        <v>201</v>
      </c>
      <c r="F98" s="2">
        <f>F99</f>
        <v>15489.2</v>
      </c>
      <c r="G98" s="2"/>
      <c r="H98" s="2"/>
      <c r="I98" s="2">
        <f>I99</f>
        <v>16518.099999999999</v>
      </c>
      <c r="J98" s="2"/>
      <c r="K98" s="2"/>
    </row>
    <row r="99" spans="1:11" ht="126" customHeight="1" x14ac:dyDescent="0.25">
      <c r="A99" s="11" t="s">
        <v>61</v>
      </c>
      <c r="B99" s="11" t="s">
        <v>3</v>
      </c>
      <c r="C99" s="11">
        <v>60080</v>
      </c>
      <c r="D99" s="11"/>
      <c r="E99" s="7" t="s">
        <v>62</v>
      </c>
      <c r="F99" s="32">
        <v>15489.2</v>
      </c>
      <c r="G99" s="32"/>
      <c r="H99" s="32"/>
      <c r="I99" s="32">
        <v>16518.099999999999</v>
      </c>
      <c r="J99" s="12"/>
      <c r="K99" s="12"/>
    </row>
    <row r="100" spans="1:11" ht="22.5" customHeight="1" x14ac:dyDescent="0.25">
      <c r="A100" s="11" t="s">
        <v>61</v>
      </c>
      <c r="B100" s="11" t="s">
        <v>3</v>
      </c>
      <c r="C100" s="11">
        <v>60080</v>
      </c>
      <c r="D100" s="11">
        <v>610</v>
      </c>
      <c r="E100" s="7" t="s">
        <v>63</v>
      </c>
      <c r="F100" s="32">
        <v>15489.2</v>
      </c>
      <c r="G100" s="32"/>
      <c r="H100" s="32"/>
      <c r="I100" s="32">
        <v>16518.099999999999</v>
      </c>
      <c r="J100" s="12"/>
      <c r="K100" s="12"/>
    </row>
    <row r="101" spans="1:11" ht="101.25" customHeight="1" x14ac:dyDescent="0.25">
      <c r="A101" s="4" t="s">
        <v>32</v>
      </c>
      <c r="B101" s="4" t="s">
        <v>3</v>
      </c>
      <c r="C101" s="4" t="s">
        <v>67</v>
      </c>
      <c r="D101" s="4"/>
      <c r="E101" s="15" t="s">
        <v>156</v>
      </c>
      <c r="F101" s="2">
        <f>F102+F105+F109</f>
        <v>6434.3469999999998</v>
      </c>
      <c r="G101" s="2">
        <f>G102+G105+G109</f>
        <v>5034.7870000000003</v>
      </c>
      <c r="H101" s="2"/>
      <c r="I101" s="2">
        <f>I102+I105+I109</f>
        <v>6434.3469999999998</v>
      </c>
      <c r="J101" s="2">
        <f>J102+J105+J109</f>
        <v>5034.7870000000003</v>
      </c>
      <c r="K101" s="2"/>
    </row>
    <row r="102" spans="1:11" ht="65.25" customHeight="1" x14ac:dyDescent="0.25">
      <c r="A102" s="11" t="s">
        <v>32</v>
      </c>
      <c r="B102" s="11" t="s">
        <v>3</v>
      </c>
      <c r="C102" s="11">
        <v>12060</v>
      </c>
      <c r="D102" s="11"/>
      <c r="E102" s="7" t="s">
        <v>157</v>
      </c>
      <c r="F102" s="12">
        <f>F103+F104</f>
        <v>1385.1859999999999</v>
      </c>
      <c r="G102" s="12"/>
      <c r="H102" s="12"/>
      <c r="I102" s="12">
        <f>I103+I104</f>
        <v>1385.1859999999999</v>
      </c>
      <c r="J102" s="12"/>
      <c r="K102" s="12"/>
    </row>
    <row r="103" spans="1:11" ht="31.5" x14ac:dyDescent="0.25">
      <c r="A103" s="11" t="s">
        <v>32</v>
      </c>
      <c r="B103" s="11" t="s">
        <v>3</v>
      </c>
      <c r="C103" s="11">
        <v>12060</v>
      </c>
      <c r="D103" s="11">
        <v>110</v>
      </c>
      <c r="E103" s="7" t="s">
        <v>31</v>
      </c>
      <c r="F103" s="35">
        <v>1185.1859999999999</v>
      </c>
      <c r="G103" s="40"/>
      <c r="H103" s="12"/>
      <c r="I103" s="35">
        <v>1185.1859999999999</v>
      </c>
      <c r="J103" s="40"/>
      <c r="K103" s="12"/>
    </row>
    <row r="104" spans="1:11" ht="49.5" customHeight="1" x14ac:dyDescent="0.25">
      <c r="A104" s="11" t="s">
        <v>33</v>
      </c>
      <c r="B104" s="11" t="s">
        <v>3</v>
      </c>
      <c r="C104" s="11">
        <v>12060</v>
      </c>
      <c r="D104" s="11">
        <v>240</v>
      </c>
      <c r="E104" s="7" t="s">
        <v>21</v>
      </c>
      <c r="F104" s="35">
        <v>200</v>
      </c>
      <c r="G104" s="40"/>
      <c r="H104" s="12"/>
      <c r="I104" s="35">
        <v>200</v>
      </c>
      <c r="J104" s="40"/>
      <c r="K104" s="12"/>
    </row>
    <row r="105" spans="1:11" ht="30" customHeight="1" x14ac:dyDescent="0.25">
      <c r="A105" s="11" t="s">
        <v>32</v>
      </c>
      <c r="B105" s="11" t="s">
        <v>3</v>
      </c>
      <c r="C105" s="11">
        <v>75210</v>
      </c>
      <c r="D105" s="11"/>
      <c r="E105" s="7" t="s">
        <v>34</v>
      </c>
      <c r="F105" s="45">
        <f>F106+F107+F108</f>
        <v>4761.6710000000003</v>
      </c>
      <c r="G105" s="46">
        <f>G106+G107+G108</f>
        <v>4761.6710000000003</v>
      </c>
      <c r="H105" s="12"/>
      <c r="I105" s="45">
        <f>I106+I107+I108</f>
        <v>4761.6710000000003</v>
      </c>
      <c r="J105" s="46">
        <f>J106+J107+J108</f>
        <v>4761.6710000000003</v>
      </c>
      <c r="K105" s="12"/>
    </row>
    <row r="106" spans="1:11" ht="36.75" customHeight="1" x14ac:dyDescent="0.25">
      <c r="A106" s="25" t="s">
        <v>32</v>
      </c>
      <c r="B106" s="24" t="s">
        <v>3</v>
      </c>
      <c r="C106" s="25">
        <v>75210</v>
      </c>
      <c r="D106" s="25">
        <v>110</v>
      </c>
      <c r="E106" s="7" t="s">
        <v>31</v>
      </c>
      <c r="F106" s="25">
        <v>4437.5910000000003</v>
      </c>
      <c r="G106" s="25">
        <v>4437.5910000000003</v>
      </c>
      <c r="H106" s="25"/>
      <c r="I106" s="25">
        <v>4437.5910000000003</v>
      </c>
      <c r="J106" s="25">
        <v>4437.5910000000003</v>
      </c>
      <c r="K106" s="25"/>
    </row>
    <row r="107" spans="1:11" ht="50.25" customHeight="1" x14ac:dyDescent="0.25">
      <c r="A107" s="25" t="s">
        <v>32</v>
      </c>
      <c r="B107" s="24" t="s">
        <v>3</v>
      </c>
      <c r="C107" s="25">
        <v>75210</v>
      </c>
      <c r="D107" s="25">
        <v>240</v>
      </c>
      <c r="E107" s="7" t="s">
        <v>21</v>
      </c>
      <c r="F107" s="25">
        <v>320.08</v>
      </c>
      <c r="G107" s="25">
        <v>320.08</v>
      </c>
      <c r="H107" s="25"/>
      <c r="I107" s="25">
        <v>320.08</v>
      </c>
      <c r="J107" s="25">
        <v>320.08</v>
      </c>
      <c r="K107" s="25"/>
    </row>
    <row r="108" spans="1:11" ht="23.25" customHeight="1" x14ac:dyDescent="0.25">
      <c r="A108" s="46" t="s">
        <v>32</v>
      </c>
      <c r="B108" s="54" t="s">
        <v>3</v>
      </c>
      <c r="C108" s="46">
        <v>75210</v>
      </c>
      <c r="D108" s="46">
        <v>850</v>
      </c>
      <c r="E108" s="55" t="s">
        <v>22</v>
      </c>
      <c r="F108" s="53">
        <v>4</v>
      </c>
      <c r="G108" s="53">
        <v>4</v>
      </c>
      <c r="H108" s="53"/>
      <c r="I108" s="53">
        <v>4</v>
      </c>
      <c r="J108" s="53">
        <v>4</v>
      </c>
      <c r="K108" s="53"/>
    </row>
    <row r="109" spans="1:11" ht="62.25" customHeight="1" x14ac:dyDescent="0.25">
      <c r="A109" s="46" t="s">
        <v>33</v>
      </c>
      <c r="B109" s="54" t="s">
        <v>3</v>
      </c>
      <c r="C109" s="46" t="s">
        <v>91</v>
      </c>
      <c r="D109" s="46"/>
      <c r="E109" s="55" t="s">
        <v>92</v>
      </c>
      <c r="F109" s="53">
        <v>287.49</v>
      </c>
      <c r="G109" s="53">
        <v>273.11599999999999</v>
      </c>
      <c r="H109" s="53"/>
      <c r="I109" s="53">
        <v>287.49</v>
      </c>
      <c r="J109" s="53">
        <v>273.11599999999999</v>
      </c>
      <c r="K109" s="53"/>
    </row>
    <row r="110" spans="1:11" ht="50.25" customHeight="1" x14ac:dyDescent="0.25">
      <c r="A110" s="46" t="s">
        <v>33</v>
      </c>
      <c r="B110" s="54" t="s">
        <v>3</v>
      </c>
      <c r="C110" s="46" t="s">
        <v>91</v>
      </c>
      <c r="D110" s="46">
        <v>240</v>
      </c>
      <c r="E110" s="55" t="s">
        <v>21</v>
      </c>
      <c r="F110" s="53">
        <v>287.49</v>
      </c>
      <c r="G110" s="53">
        <v>273.11599999999999</v>
      </c>
      <c r="H110" s="53"/>
      <c r="I110" s="53">
        <v>287.49</v>
      </c>
      <c r="J110" s="53">
        <v>273.11599999999999</v>
      </c>
      <c r="K110" s="53"/>
    </row>
    <row r="111" spans="1:11" ht="75.75" customHeight="1" x14ac:dyDescent="0.25">
      <c r="A111" s="79" t="s">
        <v>210</v>
      </c>
      <c r="B111" s="80" t="s">
        <v>3</v>
      </c>
      <c r="C111" s="79" t="s">
        <v>67</v>
      </c>
      <c r="D111" s="79"/>
      <c r="E111" s="81" t="s">
        <v>211</v>
      </c>
      <c r="F111" s="2">
        <v>342</v>
      </c>
      <c r="G111" s="2"/>
      <c r="H111" s="2"/>
      <c r="I111" s="2"/>
      <c r="J111" s="2"/>
      <c r="K111" s="2"/>
    </row>
    <row r="112" spans="1:11" ht="62.25" customHeight="1" x14ac:dyDescent="0.25">
      <c r="A112" s="46" t="s">
        <v>210</v>
      </c>
      <c r="B112" s="54" t="s">
        <v>3</v>
      </c>
      <c r="C112" s="46" t="s">
        <v>212</v>
      </c>
      <c r="D112" s="46"/>
      <c r="E112" s="55" t="s">
        <v>213</v>
      </c>
      <c r="F112" s="78">
        <v>342</v>
      </c>
      <c r="G112" s="78"/>
      <c r="H112" s="78"/>
      <c r="I112" s="78"/>
      <c r="J112" s="78"/>
      <c r="K112" s="78"/>
    </row>
    <row r="113" spans="1:11" ht="19.5" customHeight="1" x14ac:dyDescent="0.25">
      <c r="A113" s="46" t="s">
        <v>210</v>
      </c>
      <c r="B113" s="54" t="s">
        <v>3</v>
      </c>
      <c r="C113" s="46" t="s">
        <v>212</v>
      </c>
      <c r="D113" s="46">
        <v>410</v>
      </c>
      <c r="E113" s="55" t="s">
        <v>78</v>
      </c>
      <c r="F113" s="78">
        <v>342</v>
      </c>
      <c r="G113" s="78"/>
      <c r="H113" s="78"/>
      <c r="I113" s="78"/>
      <c r="J113" s="78"/>
      <c r="K113" s="78"/>
    </row>
    <row r="114" spans="1:11" ht="181.5" customHeight="1" x14ac:dyDescent="0.25">
      <c r="A114" s="49" t="s">
        <v>119</v>
      </c>
      <c r="B114" s="49" t="s">
        <v>3</v>
      </c>
      <c r="C114" s="49" t="s">
        <v>67</v>
      </c>
      <c r="D114" s="50"/>
      <c r="E114" s="74" t="s">
        <v>204</v>
      </c>
      <c r="F114" s="37">
        <f>F115</f>
        <v>4575</v>
      </c>
      <c r="G114" s="2">
        <f>G115</f>
        <v>4575</v>
      </c>
      <c r="H114" s="2"/>
      <c r="I114" s="37">
        <f>I115</f>
        <v>4575</v>
      </c>
      <c r="J114" s="2">
        <f>J115</f>
        <v>4575</v>
      </c>
      <c r="K114" s="2"/>
    </row>
    <row r="115" spans="1:11" ht="50.25" customHeight="1" x14ac:dyDescent="0.25">
      <c r="A115" s="34" t="s">
        <v>119</v>
      </c>
      <c r="B115" s="34" t="s">
        <v>3</v>
      </c>
      <c r="C115" s="34">
        <v>75090</v>
      </c>
      <c r="D115" s="35"/>
      <c r="E115" s="33" t="s">
        <v>120</v>
      </c>
      <c r="F115" s="48">
        <f>F116</f>
        <v>4575</v>
      </c>
      <c r="G115" s="43">
        <f>G116</f>
        <v>4575</v>
      </c>
      <c r="H115" s="43"/>
      <c r="I115" s="48">
        <f>I116</f>
        <v>4575</v>
      </c>
      <c r="J115" s="43">
        <f>J116</f>
        <v>4575</v>
      </c>
      <c r="K115" s="40"/>
    </row>
    <row r="116" spans="1:11" ht="34.5" customHeight="1" x14ac:dyDescent="0.25">
      <c r="A116" s="34" t="s">
        <v>119</v>
      </c>
      <c r="B116" s="34" t="s">
        <v>3</v>
      </c>
      <c r="C116" s="34">
        <v>75090</v>
      </c>
      <c r="D116" s="35">
        <v>320</v>
      </c>
      <c r="E116" s="33" t="s">
        <v>51</v>
      </c>
      <c r="F116" s="35">
        <v>4575</v>
      </c>
      <c r="G116" s="40">
        <v>4575</v>
      </c>
      <c r="H116" s="40"/>
      <c r="I116" s="35">
        <v>4575</v>
      </c>
      <c r="J116" s="40">
        <v>4575</v>
      </c>
      <c r="K116" s="40"/>
    </row>
    <row r="117" spans="1:11" ht="70.5" customHeight="1" x14ac:dyDescent="0.25">
      <c r="A117" s="36" t="s">
        <v>205</v>
      </c>
      <c r="B117" s="36" t="s">
        <v>3</v>
      </c>
      <c r="C117" s="36" t="s">
        <v>67</v>
      </c>
      <c r="D117" s="37"/>
      <c r="E117" s="38" t="s">
        <v>209</v>
      </c>
      <c r="F117" s="37"/>
      <c r="G117" s="2"/>
      <c r="H117" s="2"/>
      <c r="I117" s="37">
        <v>230722</v>
      </c>
      <c r="J117" s="2">
        <v>230722</v>
      </c>
      <c r="K117" s="2"/>
    </row>
    <row r="118" spans="1:11" ht="34.5" customHeight="1" x14ac:dyDescent="0.25">
      <c r="A118" s="34" t="s">
        <v>205</v>
      </c>
      <c r="B118" s="34" t="s">
        <v>3</v>
      </c>
      <c r="C118" s="34" t="s">
        <v>206</v>
      </c>
      <c r="D118" s="35"/>
      <c r="E118" s="33" t="s">
        <v>207</v>
      </c>
      <c r="F118" s="35"/>
      <c r="G118" s="76"/>
      <c r="H118" s="76"/>
      <c r="I118" s="35">
        <v>230722</v>
      </c>
      <c r="J118" s="76">
        <v>230722</v>
      </c>
      <c r="K118" s="76"/>
    </row>
    <row r="119" spans="1:11" ht="18" customHeight="1" x14ac:dyDescent="0.25">
      <c r="A119" s="34" t="s">
        <v>205</v>
      </c>
      <c r="B119" s="34" t="s">
        <v>3</v>
      </c>
      <c r="C119" s="34" t="s">
        <v>206</v>
      </c>
      <c r="D119" s="35" t="s">
        <v>208</v>
      </c>
      <c r="E119" s="33" t="s">
        <v>78</v>
      </c>
      <c r="F119" s="35"/>
      <c r="G119" s="76"/>
      <c r="H119" s="76"/>
      <c r="I119" s="35">
        <v>230722</v>
      </c>
      <c r="J119" s="76">
        <v>230722</v>
      </c>
      <c r="K119" s="76"/>
    </row>
    <row r="120" spans="1:11" ht="198.75" customHeight="1" x14ac:dyDescent="0.25">
      <c r="A120" s="4" t="s">
        <v>88</v>
      </c>
      <c r="B120" s="4" t="s">
        <v>3</v>
      </c>
      <c r="C120" s="4" t="s">
        <v>67</v>
      </c>
      <c r="D120" s="2"/>
      <c r="E120" s="72" t="s">
        <v>199</v>
      </c>
      <c r="F120" s="37">
        <f>F121</f>
        <v>2287</v>
      </c>
      <c r="G120" s="2">
        <f>G121</f>
        <v>2287</v>
      </c>
      <c r="H120" s="2"/>
      <c r="I120" s="37">
        <f>I121</f>
        <v>2287</v>
      </c>
      <c r="J120" s="2">
        <f>J121</f>
        <v>2287</v>
      </c>
      <c r="K120" s="2"/>
    </row>
    <row r="121" spans="1:11" ht="81.75" customHeight="1" x14ac:dyDescent="0.25">
      <c r="A121" s="13" t="s">
        <v>88</v>
      </c>
      <c r="B121" s="13" t="s">
        <v>3</v>
      </c>
      <c r="C121" s="13" t="s">
        <v>182</v>
      </c>
      <c r="D121" s="14"/>
      <c r="E121" s="7" t="s">
        <v>89</v>
      </c>
      <c r="F121" s="35">
        <v>2287</v>
      </c>
      <c r="G121" s="48">
        <v>2287</v>
      </c>
      <c r="H121" s="71"/>
      <c r="I121" s="35">
        <v>2287</v>
      </c>
      <c r="J121" s="48">
        <v>2287</v>
      </c>
      <c r="K121" s="14"/>
    </row>
    <row r="122" spans="1:11" ht="20.25" customHeight="1" x14ac:dyDescent="0.25">
      <c r="A122" s="14" t="s">
        <v>88</v>
      </c>
      <c r="B122" s="13" t="s">
        <v>3</v>
      </c>
      <c r="C122" s="14" t="s">
        <v>182</v>
      </c>
      <c r="D122" s="14">
        <v>410</v>
      </c>
      <c r="E122" s="7" t="s">
        <v>78</v>
      </c>
      <c r="F122" s="35">
        <v>2287</v>
      </c>
      <c r="G122" s="48">
        <v>2287</v>
      </c>
      <c r="H122" s="71"/>
      <c r="I122" s="35">
        <v>2287</v>
      </c>
      <c r="J122" s="48">
        <v>2287</v>
      </c>
      <c r="K122" s="14"/>
    </row>
    <row r="123" spans="1:11" ht="63.75" customHeight="1" x14ac:dyDescent="0.25">
      <c r="A123" s="36" t="s">
        <v>117</v>
      </c>
      <c r="B123" s="36" t="s">
        <v>3</v>
      </c>
      <c r="C123" s="36" t="s">
        <v>67</v>
      </c>
      <c r="D123" s="37"/>
      <c r="E123" s="38" t="s">
        <v>177</v>
      </c>
      <c r="F123" s="37">
        <f>F124</f>
        <v>2362</v>
      </c>
      <c r="G123" s="2">
        <f>G124</f>
        <v>2362</v>
      </c>
      <c r="H123" s="2"/>
      <c r="I123" s="37">
        <f>I124</f>
        <v>2362</v>
      </c>
      <c r="J123" s="2">
        <f>J124</f>
        <v>2362</v>
      </c>
      <c r="K123" s="44"/>
    </row>
    <row r="124" spans="1:11" ht="52.5" customHeight="1" x14ac:dyDescent="0.25">
      <c r="A124" s="34" t="s">
        <v>117</v>
      </c>
      <c r="B124" s="34" t="s">
        <v>3</v>
      </c>
      <c r="C124" s="34">
        <v>75300</v>
      </c>
      <c r="D124" s="35"/>
      <c r="E124" s="33" t="s">
        <v>118</v>
      </c>
      <c r="F124" s="35">
        <v>2362</v>
      </c>
      <c r="G124" s="40">
        <v>2362</v>
      </c>
      <c r="H124" s="40"/>
      <c r="I124" s="35">
        <v>2362</v>
      </c>
      <c r="J124" s="40">
        <v>2362</v>
      </c>
      <c r="K124" s="43"/>
    </row>
    <row r="125" spans="1:11" ht="20.25" customHeight="1" x14ac:dyDescent="0.25">
      <c r="A125" s="34" t="s">
        <v>117</v>
      </c>
      <c r="B125" s="34" t="s">
        <v>3</v>
      </c>
      <c r="C125" s="34">
        <v>75300</v>
      </c>
      <c r="D125" s="35">
        <v>620</v>
      </c>
      <c r="E125" s="33" t="s">
        <v>39</v>
      </c>
      <c r="F125" s="35">
        <v>2362</v>
      </c>
      <c r="G125" s="40">
        <v>2362</v>
      </c>
      <c r="H125" s="40"/>
      <c r="I125" s="35">
        <v>2362</v>
      </c>
      <c r="J125" s="40">
        <v>2362</v>
      </c>
      <c r="K125" s="43"/>
    </row>
    <row r="126" spans="1:11" ht="113.25" customHeight="1" x14ac:dyDescent="0.25">
      <c r="A126" s="4" t="s">
        <v>64</v>
      </c>
      <c r="B126" s="4" t="s">
        <v>3</v>
      </c>
      <c r="C126" s="4" t="s">
        <v>67</v>
      </c>
      <c r="D126" s="4"/>
      <c r="E126" s="15" t="s">
        <v>158</v>
      </c>
      <c r="F126" s="2">
        <f>F127+F131</f>
        <v>41525.4</v>
      </c>
      <c r="G126" s="2">
        <f>G131</f>
        <v>3120</v>
      </c>
      <c r="H126" s="2">
        <f>H127</f>
        <v>1175.4000000000001</v>
      </c>
      <c r="I126" s="2">
        <f>I127+I129+I131</f>
        <v>65256.2</v>
      </c>
      <c r="J126" s="2">
        <f>J129+J131</f>
        <v>22670</v>
      </c>
      <c r="K126" s="2">
        <f>K127</f>
        <v>1175.4000000000001</v>
      </c>
    </row>
    <row r="127" spans="1:11" ht="126" x14ac:dyDescent="0.25">
      <c r="A127" s="11" t="s">
        <v>64</v>
      </c>
      <c r="B127" s="11" t="s">
        <v>3</v>
      </c>
      <c r="C127" s="11">
        <v>60090</v>
      </c>
      <c r="D127" s="11"/>
      <c r="E127" s="7" t="s">
        <v>65</v>
      </c>
      <c r="F127" s="32">
        <v>36325.4</v>
      </c>
      <c r="G127" s="32"/>
      <c r="H127" s="32">
        <v>1175.4000000000001</v>
      </c>
      <c r="I127" s="32">
        <v>37277.199999999997</v>
      </c>
      <c r="J127" s="32"/>
      <c r="K127" s="32">
        <v>1175.4000000000001</v>
      </c>
    </row>
    <row r="128" spans="1:11" ht="15.75" x14ac:dyDescent="0.25">
      <c r="A128" s="41" t="s">
        <v>64</v>
      </c>
      <c r="B128" s="41" t="s">
        <v>3</v>
      </c>
      <c r="C128" s="41">
        <v>60090</v>
      </c>
      <c r="D128" s="42">
        <v>620</v>
      </c>
      <c r="E128" s="7" t="s">
        <v>48</v>
      </c>
      <c r="F128" s="35">
        <v>36325.4</v>
      </c>
      <c r="G128" s="42"/>
      <c r="H128" s="42">
        <v>1175.4000000000001</v>
      </c>
      <c r="I128" s="42">
        <v>37277.199999999997</v>
      </c>
      <c r="J128" s="42"/>
      <c r="K128" s="42">
        <v>1175.4000000000001</v>
      </c>
    </row>
    <row r="129" spans="1:11" ht="141.75" x14ac:dyDescent="0.25">
      <c r="A129" s="68" t="s">
        <v>191</v>
      </c>
      <c r="B129" s="68" t="s">
        <v>3</v>
      </c>
      <c r="C129" s="68" t="s">
        <v>192</v>
      </c>
      <c r="D129" s="69"/>
      <c r="E129" s="7" t="s">
        <v>193</v>
      </c>
      <c r="F129" s="35"/>
      <c r="G129" s="69"/>
      <c r="H129" s="69"/>
      <c r="I129" s="69">
        <v>23529</v>
      </c>
      <c r="J129" s="69">
        <v>20000</v>
      </c>
      <c r="K129" s="69"/>
    </row>
    <row r="130" spans="1:11" ht="47.25" x14ac:dyDescent="0.25">
      <c r="A130" s="68" t="s">
        <v>191</v>
      </c>
      <c r="B130" s="68" t="s">
        <v>3</v>
      </c>
      <c r="C130" s="68" t="s">
        <v>192</v>
      </c>
      <c r="D130" s="69">
        <v>240</v>
      </c>
      <c r="E130" s="7" t="s">
        <v>21</v>
      </c>
      <c r="F130" s="35"/>
      <c r="G130" s="69"/>
      <c r="H130" s="69"/>
      <c r="I130" s="69">
        <v>23529</v>
      </c>
      <c r="J130" s="69">
        <v>20000</v>
      </c>
      <c r="K130" s="69"/>
    </row>
    <row r="131" spans="1:11" ht="47.25" x14ac:dyDescent="0.25">
      <c r="A131" s="77" t="s">
        <v>191</v>
      </c>
      <c r="B131" s="77" t="s">
        <v>3</v>
      </c>
      <c r="C131" s="77" t="s">
        <v>214</v>
      </c>
      <c r="D131" s="78"/>
      <c r="E131" s="7" t="s">
        <v>215</v>
      </c>
      <c r="F131" s="35">
        <v>5200</v>
      </c>
      <c r="G131" s="78">
        <v>3120</v>
      </c>
      <c r="H131" s="78"/>
      <c r="I131" s="78">
        <v>4450</v>
      </c>
      <c r="J131" s="78">
        <v>2670</v>
      </c>
      <c r="K131" s="78"/>
    </row>
    <row r="132" spans="1:11" ht="15.75" x14ac:dyDescent="0.25">
      <c r="A132" s="77" t="s">
        <v>191</v>
      </c>
      <c r="B132" s="77" t="s">
        <v>3</v>
      </c>
      <c r="C132" s="77" t="s">
        <v>214</v>
      </c>
      <c r="D132" s="78">
        <v>620</v>
      </c>
      <c r="E132" s="7" t="s">
        <v>48</v>
      </c>
      <c r="F132" s="35">
        <v>5200</v>
      </c>
      <c r="G132" s="78">
        <v>3120</v>
      </c>
      <c r="H132" s="78"/>
      <c r="I132" s="78">
        <v>4450</v>
      </c>
      <c r="J132" s="78">
        <v>2670</v>
      </c>
      <c r="K132" s="78"/>
    </row>
    <row r="133" spans="1:11" ht="135" customHeight="1" x14ac:dyDescent="0.25">
      <c r="A133" s="4" t="s">
        <v>54</v>
      </c>
      <c r="B133" s="4" t="s">
        <v>3</v>
      </c>
      <c r="C133" s="4" t="s">
        <v>67</v>
      </c>
      <c r="D133" s="4"/>
      <c r="E133" s="17" t="s">
        <v>176</v>
      </c>
      <c r="F133" s="2">
        <f>F134+F136+F139+F142</f>
        <v>6227.0059999999994</v>
      </c>
      <c r="G133" s="2">
        <f>G134+G136+G139+G142</f>
        <v>5666.5949999999993</v>
      </c>
      <c r="H133" s="2"/>
      <c r="I133" s="2">
        <f>I134+I136+I139+I142</f>
        <v>6227.0059999999994</v>
      </c>
      <c r="J133" s="2">
        <f>J134+J136+J139+J142</f>
        <v>5666.5949999999993</v>
      </c>
      <c r="K133" s="2"/>
    </row>
    <row r="134" spans="1:11" ht="67.5" customHeight="1" x14ac:dyDescent="0.25">
      <c r="A134" s="11" t="s">
        <v>76</v>
      </c>
      <c r="B134" s="11" t="s">
        <v>3</v>
      </c>
      <c r="C134" s="11">
        <v>75170</v>
      </c>
      <c r="D134" s="11"/>
      <c r="E134" s="18" t="s">
        <v>77</v>
      </c>
      <c r="F134" s="12">
        <f>F135</f>
        <v>1650.84</v>
      </c>
      <c r="G134" s="12">
        <f>G135</f>
        <v>1650.84</v>
      </c>
      <c r="H134" s="12"/>
      <c r="I134" s="12">
        <f>I135</f>
        <v>1650.84</v>
      </c>
      <c r="J134" s="12">
        <f>J135</f>
        <v>1650.84</v>
      </c>
      <c r="K134" s="12"/>
    </row>
    <row r="135" spans="1:11" ht="51" customHeight="1" x14ac:dyDescent="0.25">
      <c r="A135" s="11" t="s">
        <v>76</v>
      </c>
      <c r="B135" s="11" t="s">
        <v>3</v>
      </c>
      <c r="C135" s="11">
        <v>75170</v>
      </c>
      <c r="D135" s="11">
        <v>240</v>
      </c>
      <c r="E135" s="7" t="s">
        <v>21</v>
      </c>
      <c r="F135" s="32">
        <v>1650.84</v>
      </c>
      <c r="G135" s="32">
        <v>1650.84</v>
      </c>
      <c r="H135" s="32"/>
      <c r="I135" s="32">
        <v>1650.84</v>
      </c>
      <c r="J135" s="12">
        <v>1650.84</v>
      </c>
      <c r="K135" s="12"/>
    </row>
    <row r="136" spans="1:11" ht="93" customHeight="1" x14ac:dyDescent="0.25">
      <c r="A136" s="11" t="s">
        <v>76</v>
      </c>
      <c r="B136" s="11" t="s">
        <v>3</v>
      </c>
      <c r="C136" s="11">
        <v>75180</v>
      </c>
      <c r="D136" s="11"/>
      <c r="E136" s="7" t="s">
        <v>79</v>
      </c>
      <c r="F136" s="32">
        <f>F137+F138</f>
        <v>2497.5360000000001</v>
      </c>
      <c r="G136" s="32">
        <f>G137+G138</f>
        <v>2167.4299999999998</v>
      </c>
      <c r="H136" s="32"/>
      <c r="I136" s="32">
        <f>I137+I138</f>
        <v>2497.5360000000001</v>
      </c>
      <c r="J136" s="12">
        <f>J137+J138</f>
        <v>2167.4299999999998</v>
      </c>
      <c r="K136" s="12"/>
    </row>
    <row r="137" spans="1:11" ht="33.75" customHeight="1" x14ac:dyDescent="0.25">
      <c r="A137" s="11" t="s">
        <v>76</v>
      </c>
      <c r="B137" s="11" t="s">
        <v>3</v>
      </c>
      <c r="C137" s="11">
        <v>75180</v>
      </c>
      <c r="D137" s="11">
        <v>110</v>
      </c>
      <c r="E137" s="7" t="s">
        <v>31</v>
      </c>
      <c r="F137" s="32">
        <v>2458.5360000000001</v>
      </c>
      <c r="G137" s="32">
        <v>2128.4299999999998</v>
      </c>
      <c r="H137" s="32"/>
      <c r="I137" s="32">
        <v>2458.5360000000001</v>
      </c>
      <c r="J137" s="12">
        <v>2128.4299999999998</v>
      </c>
      <c r="K137" s="12"/>
    </row>
    <row r="138" spans="1:11" ht="44.25" customHeight="1" x14ac:dyDescent="0.25">
      <c r="A138" s="11" t="s">
        <v>76</v>
      </c>
      <c r="B138" s="11" t="s">
        <v>3</v>
      </c>
      <c r="C138" s="11">
        <v>75180</v>
      </c>
      <c r="D138" s="11">
        <v>240</v>
      </c>
      <c r="E138" s="18" t="s">
        <v>7</v>
      </c>
      <c r="F138" s="35">
        <v>39</v>
      </c>
      <c r="G138" s="40">
        <v>39</v>
      </c>
      <c r="H138" s="22"/>
      <c r="I138" s="35">
        <v>39</v>
      </c>
      <c r="J138" s="40">
        <v>39</v>
      </c>
      <c r="K138" s="12"/>
    </row>
    <row r="139" spans="1:11" ht="46.5" customHeight="1" x14ac:dyDescent="0.25">
      <c r="A139" s="4" t="s">
        <v>80</v>
      </c>
      <c r="B139" s="4" t="s">
        <v>3</v>
      </c>
      <c r="C139" s="4" t="s">
        <v>67</v>
      </c>
      <c r="D139" s="4"/>
      <c r="E139" s="15" t="s">
        <v>81</v>
      </c>
      <c r="F139" s="37">
        <f>F140</f>
        <v>666.9</v>
      </c>
      <c r="G139" s="2">
        <f>G140</f>
        <v>666.9</v>
      </c>
      <c r="H139" s="2"/>
      <c r="I139" s="37">
        <f>I140</f>
        <v>666.9</v>
      </c>
      <c r="J139" s="2">
        <f>J140</f>
        <v>666.9</v>
      </c>
      <c r="K139" s="2"/>
    </row>
    <row r="140" spans="1:11" ht="96" customHeight="1" x14ac:dyDescent="0.25">
      <c r="A140" s="52" t="s">
        <v>80</v>
      </c>
      <c r="B140" s="52" t="s">
        <v>3</v>
      </c>
      <c r="C140" s="52">
        <v>75180</v>
      </c>
      <c r="D140" s="52"/>
      <c r="E140" s="19" t="s">
        <v>79</v>
      </c>
      <c r="F140" s="35">
        <f>F141</f>
        <v>666.9</v>
      </c>
      <c r="G140" s="53">
        <f>G141</f>
        <v>666.9</v>
      </c>
      <c r="H140" s="53"/>
      <c r="I140" s="35">
        <f>I141</f>
        <v>666.9</v>
      </c>
      <c r="J140" s="53">
        <f>J141</f>
        <v>666.9</v>
      </c>
      <c r="K140" s="53"/>
    </row>
    <row r="141" spans="1:11" ht="31.5" customHeight="1" x14ac:dyDescent="0.25">
      <c r="A141" s="52" t="s">
        <v>80</v>
      </c>
      <c r="B141" s="52" t="s">
        <v>3</v>
      </c>
      <c r="C141" s="52">
        <v>75180</v>
      </c>
      <c r="D141" s="52" t="s">
        <v>154</v>
      </c>
      <c r="E141" s="7" t="s">
        <v>6</v>
      </c>
      <c r="F141" s="35">
        <v>666.9</v>
      </c>
      <c r="G141" s="53">
        <v>666.9</v>
      </c>
      <c r="H141" s="53"/>
      <c r="I141" s="35">
        <v>666.9</v>
      </c>
      <c r="J141" s="53">
        <v>666.9</v>
      </c>
      <c r="K141" s="53"/>
    </row>
    <row r="142" spans="1:11" ht="174.75" customHeight="1" x14ac:dyDescent="0.25">
      <c r="A142" s="52" t="s">
        <v>54</v>
      </c>
      <c r="B142" s="52" t="s">
        <v>3</v>
      </c>
      <c r="C142" s="52">
        <v>75190</v>
      </c>
      <c r="D142" s="52"/>
      <c r="E142" s="7" t="s">
        <v>82</v>
      </c>
      <c r="F142" s="35">
        <f>F143+F144</f>
        <v>1411.73</v>
      </c>
      <c r="G142" s="53">
        <f>G143+G144</f>
        <v>1181.425</v>
      </c>
      <c r="H142" s="53"/>
      <c r="I142" s="35">
        <f>I143+I144</f>
        <v>1411.73</v>
      </c>
      <c r="J142" s="53">
        <f>J143+J144</f>
        <v>1181.425</v>
      </c>
      <c r="K142" s="53"/>
    </row>
    <row r="143" spans="1:11" ht="35.25" customHeight="1" x14ac:dyDescent="0.25">
      <c r="A143" s="52" t="s">
        <v>76</v>
      </c>
      <c r="B143" s="52" t="s">
        <v>3</v>
      </c>
      <c r="C143" s="52">
        <v>75190</v>
      </c>
      <c r="D143" s="52">
        <v>110</v>
      </c>
      <c r="E143" s="19" t="s">
        <v>31</v>
      </c>
      <c r="F143" s="35">
        <v>1189.73</v>
      </c>
      <c r="G143" s="53">
        <v>959.42499999999995</v>
      </c>
      <c r="H143" s="53"/>
      <c r="I143" s="35">
        <v>1189.73</v>
      </c>
      <c r="J143" s="53">
        <v>959.42499999999995</v>
      </c>
      <c r="K143" s="53"/>
    </row>
    <row r="144" spans="1:11" ht="46.5" customHeight="1" x14ac:dyDescent="0.25">
      <c r="A144" s="52" t="s">
        <v>76</v>
      </c>
      <c r="B144" s="52" t="s">
        <v>3</v>
      </c>
      <c r="C144" s="52">
        <v>75190</v>
      </c>
      <c r="D144" s="52">
        <v>240</v>
      </c>
      <c r="E144" s="19" t="s">
        <v>7</v>
      </c>
      <c r="F144" s="47">
        <v>222</v>
      </c>
      <c r="G144" s="27">
        <v>222</v>
      </c>
      <c r="H144" s="53"/>
      <c r="I144" s="47">
        <v>222</v>
      </c>
      <c r="J144" s="27">
        <v>222</v>
      </c>
      <c r="K144" s="53"/>
    </row>
    <row r="145" spans="1:11" ht="83.25" customHeight="1" x14ac:dyDescent="0.25">
      <c r="A145" s="4" t="s">
        <v>159</v>
      </c>
      <c r="B145" s="4" t="s">
        <v>3</v>
      </c>
      <c r="C145" s="4" t="s">
        <v>67</v>
      </c>
      <c r="D145" s="4"/>
      <c r="E145" s="67" t="s">
        <v>189</v>
      </c>
      <c r="F145" s="56">
        <v>100</v>
      </c>
      <c r="G145" s="57"/>
      <c r="H145" s="2"/>
      <c r="I145" s="56">
        <v>100</v>
      </c>
      <c r="J145" s="57"/>
      <c r="K145" s="2"/>
    </row>
    <row r="146" spans="1:11" ht="50.25" customHeight="1" x14ac:dyDescent="0.25">
      <c r="A146" s="52" t="s">
        <v>159</v>
      </c>
      <c r="B146" s="52" t="s">
        <v>3</v>
      </c>
      <c r="C146" s="52" t="s">
        <v>160</v>
      </c>
      <c r="D146" s="52"/>
      <c r="E146" s="19" t="s">
        <v>161</v>
      </c>
      <c r="F146" s="47">
        <v>100</v>
      </c>
      <c r="G146" s="27"/>
      <c r="H146" s="53"/>
      <c r="I146" s="47">
        <v>100</v>
      </c>
      <c r="J146" s="27"/>
      <c r="K146" s="53"/>
    </row>
    <row r="147" spans="1:11" ht="46.5" customHeight="1" x14ac:dyDescent="0.25">
      <c r="A147" s="52" t="s">
        <v>159</v>
      </c>
      <c r="B147" s="52" t="s">
        <v>3</v>
      </c>
      <c r="C147" s="52" t="s">
        <v>160</v>
      </c>
      <c r="D147" s="52">
        <v>240</v>
      </c>
      <c r="E147" s="19" t="s">
        <v>21</v>
      </c>
      <c r="F147" s="47">
        <v>100</v>
      </c>
      <c r="G147" s="27"/>
      <c r="H147" s="53"/>
      <c r="I147" s="47">
        <v>100</v>
      </c>
      <c r="J147" s="27"/>
      <c r="K147" s="53"/>
    </row>
    <row r="148" spans="1:11" ht="78" customHeight="1" x14ac:dyDescent="0.25">
      <c r="A148" s="4" t="s">
        <v>20</v>
      </c>
      <c r="B148" s="4" t="s">
        <v>3</v>
      </c>
      <c r="C148" s="4" t="s">
        <v>67</v>
      </c>
      <c r="D148" s="4"/>
      <c r="E148" s="15" t="s">
        <v>162</v>
      </c>
      <c r="F148" s="37">
        <f>F149+F153+F155+F158+F160+F162</f>
        <v>24017.210999999999</v>
      </c>
      <c r="G148" s="37">
        <f>G149+G153+G155+G158+G160+G162</f>
        <v>1453.6109999999999</v>
      </c>
      <c r="H148" s="37">
        <f>H149</f>
        <v>807.6</v>
      </c>
      <c r="I148" s="37">
        <f>I149+I153+I155+I158+I160+I162</f>
        <v>26770.911</v>
      </c>
      <c r="J148" s="37">
        <f>J149+J153+J155+J158+J160+J162</f>
        <v>1453.6109999999999</v>
      </c>
      <c r="K148" s="37">
        <f>K149</f>
        <v>807.6</v>
      </c>
    </row>
    <row r="149" spans="1:11" ht="47.25" customHeight="1" x14ac:dyDescent="0.25">
      <c r="A149" s="11" t="s">
        <v>20</v>
      </c>
      <c r="B149" s="11" t="s">
        <v>3</v>
      </c>
      <c r="C149" s="11">
        <v>11040</v>
      </c>
      <c r="D149" s="11"/>
      <c r="E149" s="7" t="s">
        <v>19</v>
      </c>
      <c r="F149" s="35">
        <f>F150+F151+F152</f>
        <v>22463.599999999999</v>
      </c>
      <c r="G149" s="35"/>
      <c r="H149" s="35">
        <f>H150+H151</f>
        <v>807.6</v>
      </c>
      <c r="I149" s="35">
        <f>I150+I151+I152</f>
        <v>24317.3</v>
      </c>
      <c r="J149" s="35"/>
      <c r="K149" s="35">
        <f>K150+K151</f>
        <v>807.6</v>
      </c>
    </row>
    <row r="150" spans="1:11" ht="36.75" customHeight="1" x14ac:dyDescent="0.25">
      <c r="A150" s="11" t="s">
        <v>20</v>
      </c>
      <c r="B150" s="11" t="s">
        <v>3</v>
      </c>
      <c r="C150" s="11">
        <v>11040</v>
      </c>
      <c r="D150" s="11">
        <v>120</v>
      </c>
      <c r="E150" s="7" t="s">
        <v>6</v>
      </c>
      <c r="F150" s="35">
        <v>19094.599999999999</v>
      </c>
      <c r="G150" s="35"/>
      <c r="H150" s="35">
        <v>774.6</v>
      </c>
      <c r="I150" s="35">
        <v>20843.3</v>
      </c>
      <c r="J150" s="35"/>
      <c r="K150" s="35">
        <v>774.6</v>
      </c>
    </row>
    <row r="151" spans="1:11" ht="48.75" customHeight="1" x14ac:dyDescent="0.25">
      <c r="A151" s="11" t="s">
        <v>20</v>
      </c>
      <c r="B151" s="11" t="s">
        <v>3</v>
      </c>
      <c r="C151" s="11">
        <v>11040</v>
      </c>
      <c r="D151" s="11">
        <v>240</v>
      </c>
      <c r="E151" s="7" t="s">
        <v>21</v>
      </c>
      <c r="F151" s="35">
        <v>3208</v>
      </c>
      <c r="G151" s="35"/>
      <c r="H151" s="35">
        <v>33</v>
      </c>
      <c r="I151" s="35">
        <v>3313</v>
      </c>
      <c r="J151" s="35"/>
      <c r="K151" s="35">
        <v>33</v>
      </c>
    </row>
    <row r="152" spans="1:11" ht="15.75" x14ac:dyDescent="0.25">
      <c r="A152" s="11" t="s">
        <v>20</v>
      </c>
      <c r="B152" s="11" t="s">
        <v>3</v>
      </c>
      <c r="C152" s="11">
        <v>11040</v>
      </c>
      <c r="D152" s="11">
        <v>850</v>
      </c>
      <c r="E152" s="7" t="s">
        <v>185</v>
      </c>
      <c r="F152" s="35">
        <v>161</v>
      </c>
      <c r="G152" s="35"/>
      <c r="H152" s="35"/>
      <c r="I152" s="35">
        <v>161</v>
      </c>
      <c r="J152" s="35" t="s">
        <v>114</v>
      </c>
      <c r="K152" s="35"/>
    </row>
    <row r="153" spans="1:11" ht="47.25" x14ac:dyDescent="0.25">
      <c r="A153" s="11" t="s">
        <v>20</v>
      </c>
      <c r="B153" s="11" t="s">
        <v>3</v>
      </c>
      <c r="C153" s="11">
        <v>75120</v>
      </c>
      <c r="D153" s="11"/>
      <c r="E153" s="7" t="s">
        <v>75</v>
      </c>
      <c r="F153" s="35">
        <f>F154</f>
        <v>205.61099999999999</v>
      </c>
      <c r="G153" s="40">
        <f>G154</f>
        <v>205.61099999999999</v>
      </c>
      <c r="H153" s="40"/>
      <c r="I153" s="35">
        <f>I154</f>
        <v>205.61099999999999</v>
      </c>
      <c r="J153" s="40">
        <f>J154</f>
        <v>205.61099999999999</v>
      </c>
      <c r="K153" s="35"/>
    </row>
    <row r="154" spans="1:11" ht="36" customHeight="1" x14ac:dyDescent="0.25">
      <c r="A154" s="11" t="s">
        <v>20</v>
      </c>
      <c r="B154" s="11" t="s">
        <v>3</v>
      </c>
      <c r="C154" s="11">
        <v>75120</v>
      </c>
      <c r="D154" s="11">
        <v>120</v>
      </c>
      <c r="E154" s="7" t="s">
        <v>6</v>
      </c>
      <c r="F154" s="35">
        <v>205.61099999999999</v>
      </c>
      <c r="G154" s="40">
        <v>205.61099999999999</v>
      </c>
      <c r="H154" s="40"/>
      <c r="I154" s="35">
        <v>205.61099999999999</v>
      </c>
      <c r="J154" s="40">
        <v>205.61099999999999</v>
      </c>
      <c r="K154" s="14"/>
    </row>
    <row r="155" spans="1:11" ht="40.5" customHeight="1" x14ac:dyDescent="0.25">
      <c r="A155" s="11" t="s">
        <v>20</v>
      </c>
      <c r="B155" s="11" t="s">
        <v>3</v>
      </c>
      <c r="C155" s="11">
        <v>75150</v>
      </c>
      <c r="D155" s="11"/>
      <c r="E155" s="7" t="s">
        <v>72</v>
      </c>
      <c r="F155" s="35">
        <f>F156+F157</f>
        <v>155</v>
      </c>
      <c r="G155" s="40">
        <f>G156+G157</f>
        <v>155</v>
      </c>
      <c r="H155" s="35"/>
      <c r="I155" s="35">
        <f>I156+I157</f>
        <v>155</v>
      </c>
      <c r="J155" s="40">
        <f>J156+J157</f>
        <v>155</v>
      </c>
      <c r="K155" s="14"/>
    </row>
    <row r="156" spans="1:11" ht="35.25" customHeight="1" x14ac:dyDescent="0.25">
      <c r="A156" s="11" t="s">
        <v>20</v>
      </c>
      <c r="B156" s="11" t="s">
        <v>3</v>
      </c>
      <c r="C156" s="11">
        <v>75150</v>
      </c>
      <c r="D156" s="11">
        <v>120</v>
      </c>
      <c r="E156" s="7" t="s">
        <v>6</v>
      </c>
      <c r="F156" s="35">
        <v>46.5</v>
      </c>
      <c r="G156" s="40">
        <v>46.5</v>
      </c>
      <c r="H156" s="35"/>
      <c r="I156" s="35">
        <v>46.5</v>
      </c>
      <c r="J156" s="40">
        <v>46.5</v>
      </c>
      <c r="K156" s="14"/>
    </row>
    <row r="157" spans="1:11" ht="49.5" customHeight="1" x14ac:dyDescent="0.25">
      <c r="A157" s="13" t="s">
        <v>87</v>
      </c>
      <c r="B157" s="13" t="s">
        <v>3</v>
      </c>
      <c r="C157" s="13">
        <v>75150</v>
      </c>
      <c r="D157" s="13">
        <v>240</v>
      </c>
      <c r="E157" s="21" t="s">
        <v>21</v>
      </c>
      <c r="F157" s="35">
        <v>108.5</v>
      </c>
      <c r="G157" s="40">
        <v>108.5</v>
      </c>
      <c r="H157" s="35"/>
      <c r="I157" s="35">
        <v>108.5</v>
      </c>
      <c r="J157" s="40">
        <v>108.5</v>
      </c>
      <c r="K157" s="14"/>
    </row>
    <row r="158" spans="1:11" ht="51" customHeight="1" x14ac:dyDescent="0.25">
      <c r="A158" s="11" t="s">
        <v>20</v>
      </c>
      <c r="B158" s="11" t="s">
        <v>3</v>
      </c>
      <c r="C158" s="11">
        <v>75160</v>
      </c>
      <c r="D158" s="11"/>
      <c r="E158" s="7" t="s">
        <v>73</v>
      </c>
      <c r="F158" s="35">
        <f>F159</f>
        <v>491</v>
      </c>
      <c r="G158" s="40">
        <f>G159</f>
        <v>491</v>
      </c>
      <c r="H158" s="14"/>
      <c r="I158" s="35">
        <f>I159</f>
        <v>491</v>
      </c>
      <c r="J158" s="40">
        <f>J159</f>
        <v>491</v>
      </c>
      <c r="K158" s="12"/>
    </row>
    <row r="159" spans="1:11" ht="31.5" x14ac:dyDescent="0.25">
      <c r="A159" s="11" t="s">
        <v>20</v>
      </c>
      <c r="B159" s="11" t="s">
        <v>3</v>
      </c>
      <c r="C159" s="11">
        <v>75160</v>
      </c>
      <c r="D159" s="11">
        <v>120</v>
      </c>
      <c r="E159" s="7" t="s">
        <v>6</v>
      </c>
      <c r="F159" s="47">
        <v>491</v>
      </c>
      <c r="G159" s="27">
        <v>491</v>
      </c>
      <c r="H159" s="27"/>
      <c r="I159" s="47">
        <v>491</v>
      </c>
      <c r="J159" s="27">
        <v>491</v>
      </c>
      <c r="K159" s="12"/>
    </row>
    <row r="160" spans="1:11" ht="31.5" x14ac:dyDescent="0.25">
      <c r="A160" s="11" t="s">
        <v>20</v>
      </c>
      <c r="B160" s="11" t="s">
        <v>3</v>
      </c>
      <c r="C160" s="11">
        <v>75200</v>
      </c>
      <c r="D160" s="11"/>
      <c r="E160" s="7" t="s">
        <v>74</v>
      </c>
      <c r="F160" s="35">
        <v>602</v>
      </c>
      <c r="G160" s="40">
        <v>602</v>
      </c>
      <c r="H160" s="40"/>
      <c r="I160" s="35">
        <v>602</v>
      </c>
      <c r="J160" s="40">
        <v>602</v>
      </c>
      <c r="K160" s="14"/>
    </row>
    <row r="161" spans="1:11" ht="43.5" customHeight="1" x14ac:dyDescent="0.25">
      <c r="A161" s="11" t="s">
        <v>20</v>
      </c>
      <c r="B161" s="11" t="s">
        <v>3</v>
      </c>
      <c r="C161" s="11">
        <v>75200</v>
      </c>
      <c r="D161" s="11">
        <v>120</v>
      </c>
      <c r="E161" s="7" t="s">
        <v>6</v>
      </c>
      <c r="F161" s="47">
        <v>602</v>
      </c>
      <c r="G161" s="27">
        <v>602</v>
      </c>
      <c r="H161" s="40"/>
      <c r="I161" s="47">
        <v>602</v>
      </c>
      <c r="J161" s="27">
        <v>602</v>
      </c>
      <c r="K161" s="14"/>
    </row>
    <row r="162" spans="1:11" ht="21.75" customHeight="1" x14ac:dyDescent="0.25">
      <c r="A162" s="52" t="s">
        <v>20</v>
      </c>
      <c r="B162" s="52" t="s">
        <v>3</v>
      </c>
      <c r="C162" s="52">
        <v>79900</v>
      </c>
      <c r="D162" s="52"/>
      <c r="E162" s="7" t="s">
        <v>23</v>
      </c>
      <c r="F162" s="47">
        <v>100</v>
      </c>
      <c r="G162" s="27"/>
      <c r="H162" s="53"/>
      <c r="I162" s="47">
        <v>1000</v>
      </c>
      <c r="J162" s="27"/>
      <c r="K162" s="53"/>
    </row>
    <row r="163" spans="1:11" ht="18.75" customHeight="1" x14ac:dyDescent="0.25">
      <c r="A163" s="52" t="s">
        <v>20</v>
      </c>
      <c r="B163" s="52" t="s">
        <v>3</v>
      </c>
      <c r="C163" s="52">
        <v>79900</v>
      </c>
      <c r="D163" s="52">
        <v>870</v>
      </c>
      <c r="E163" s="7" t="s">
        <v>24</v>
      </c>
      <c r="F163" s="47">
        <v>100</v>
      </c>
      <c r="G163" s="27"/>
      <c r="H163" s="53"/>
      <c r="I163" s="47">
        <v>1000</v>
      </c>
      <c r="J163" s="27"/>
      <c r="K163" s="53"/>
    </row>
    <row r="164" spans="1:11" ht="72.75" customHeight="1" x14ac:dyDescent="0.25">
      <c r="A164" s="4" t="s">
        <v>49</v>
      </c>
      <c r="B164" s="4" t="s">
        <v>3</v>
      </c>
      <c r="C164" s="4" t="s">
        <v>67</v>
      </c>
      <c r="D164" s="4"/>
      <c r="E164" s="72" t="s">
        <v>198</v>
      </c>
      <c r="F164" s="2">
        <v>423</v>
      </c>
      <c r="G164" s="2"/>
      <c r="H164" s="2"/>
      <c r="I164" s="2">
        <f>I165+I167</f>
        <v>423</v>
      </c>
      <c r="J164" s="2"/>
      <c r="K164" s="2"/>
    </row>
    <row r="165" spans="1:11" ht="48" customHeight="1" x14ac:dyDescent="0.25">
      <c r="A165" s="31" t="s">
        <v>49</v>
      </c>
      <c r="B165" s="31" t="s">
        <v>3</v>
      </c>
      <c r="C165" s="31">
        <v>80030</v>
      </c>
      <c r="D165" s="31"/>
      <c r="E165" s="21" t="s">
        <v>50</v>
      </c>
      <c r="F165" s="32">
        <v>207</v>
      </c>
      <c r="G165" s="32"/>
      <c r="H165" s="32"/>
      <c r="I165" s="32">
        <v>207</v>
      </c>
      <c r="J165" s="32"/>
      <c r="K165" s="32"/>
    </row>
    <row r="166" spans="1:11" ht="38.25" customHeight="1" x14ac:dyDescent="0.25">
      <c r="A166" s="31" t="s">
        <v>49</v>
      </c>
      <c r="B166" s="31" t="s">
        <v>3</v>
      </c>
      <c r="C166" s="31">
        <v>80030</v>
      </c>
      <c r="D166" s="31">
        <v>320</v>
      </c>
      <c r="E166" s="21" t="s">
        <v>51</v>
      </c>
      <c r="F166" s="32">
        <v>207</v>
      </c>
      <c r="G166" s="32"/>
      <c r="H166" s="32"/>
      <c r="I166" s="32">
        <v>207</v>
      </c>
      <c r="J166" s="32"/>
      <c r="K166" s="32"/>
    </row>
    <row r="167" spans="1:11" ht="39" customHeight="1" x14ac:dyDescent="0.25">
      <c r="A167" s="31" t="s">
        <v>49</v>
      </c>
      <c r="B167" s="31" t="s">
        <v>3</v>
      </c>
      <c r="C167" s="31" t="s">
        <v>115</v>
      </c>
      <c r="D167" s="31"/>
      <c r="E167" s="39" t="s">
        <v>116</v>
      </c>
      <c r="F167" s="32">
        <v>216</v>
      </c>
      <c r="G167" s="32"/>
      <c r="H167" s="32"/>
      <c r="I167" s="32">
        <v>216</v>
      </c>
      <c r="J167" s="32"/>
      <c r="K167" s="32"/>
    </row>
    <row r="168" spans="1:11" ht="36" customHeight="1" x14ac:dyDescent="0.25">
      <c r="A168" s="31" t="s">
        <v>49</v>
      </c>
      <c r="B168" s="31" t="s">
        <v>3</v>
      </c>
      <c r="C168" s="31" t="s">
        <v>115</v>
      </c>
      <c r="D168" s="31">
        <v>320</v>
      </c>
      <c r="E168" s="21" t="s">
        <v>51</v>
      </c>
      <c r="F168" s="32">
        <v>216</v>
      </c>
      <c r="G168" s="32"/>
      <c r="H168" s="32"/>
      <c r="I168" s="32">
        <v>216</v>
      </c>
      <c r="J168" s="32"/>
      <c r="K168" s="32"/>
    </row>
    <row r="169" spans="1:11" ht="46.5" customHeight="1" x14ac:dyDescent="0.25">
      <c r="A169" s="4" t="s">
        <v>52</v>
      </c>
      <c r="B169" s="4" t="s">
        <v>3</v>
      </c>
      <c r="C169" s="4" t="s">
        <v>67</v>
      </c>
      <c r="D169" s="4"/>
      <c r="E169" s="72" t="s">
        <v>197</v>
      </c>
      <c r="F169" s="2">
        <f>F170+F175</f>
        <v>115</v>
      </c>
      <c r="G169" s="2"/>
      <c r="H169" s="2"/>
      <c r="I169" s="2">
        <f>I170+I175</f>
        <v>115</v>
      </c>
      <c r="J169" s="2"/>
      <c r="K169" s="2"/>
    </row>
    <row r="170" spans="1:11" ht="37.5" customHeight="1" x14ac:dyDescent="0.25">
      <c r="A170" s="11" t="s">
        <v>163</v>
      </c>
      <c r="B170" s="11" t="s">
        <v>3</v>
      </c>
      <c r="C170" s="11" t="s">
        <v>67</v>
      </c>
      <c r="D170" s="11"/>
      <c r="E170" s="7" t="s">
        <v>164</v>
      </c>
      <c r="F170" s="12">
        <f>F171+F173</f>
        <v>65</v>
      </c>
      <c r="G170" s="12"/>
      <c r="H170" s="12"/>
      <c r="I170" s="12">
        <f>I171+I173</f>
        <v>65</v>
      </c>
      <c r="J170" s="12"/>
      <c r="K170" s="12"/>
    </row>
    <row r="171" spans="1:11" ht="15.75" x14ac:dyDescent="0.25">
      <c r="A171" s="11" t="s">
        <v>163</v>
      </c>
      <c r="B171" s="11" t="s">
        <v>3</v>
      </c>
      <c r="C171" s="11" t="s">
        <v>165</v>
      </c>
      <c r="D171" s="11"/>
      <c r="E171" s="7" t="s">
        <v>166</v>
      </c>
      <c r="F171" s="12">
        <v>15</v>
      </c>
      <c r="G171" s="12"/>
      <c r="H171" s="12"/>
      <c r="I171" s="12">
        <v>15</v>
      </c>
      <c r="J171" s="12"/>
      <c r="K171" s="12"/>
    </row>
    <row r="172" spans="1:11" ht="47.25" x14ac:dyDescent="0.25">
      <c r="A172" s="52" t="s">
        <v>163</v>
      </c>
      <c r="B172" s="52" t="s">
        <v>3</v>
      </c>
      <c r="C172" s="52" t="s">
        <v>165</v>
      </c>
      <c r="D172" s="52">
        <v>240</v>
      </c>
      <c r="E172" s="7" t="s">
        <v>21</v>
      </c>
      <c r="F172" s="53">
        <v>15</v>
      </c>
      <c r="G172" s="53"/>
      <c r="H172" s="53"/>
      <c r="I172" s="53">
        <v>15</v>
      </c>
      <c r="J172" s="53"/>
      <c r="K172" s="53"/>
    </row>
    <row r="173" spans="1:11" ht="31.5" x14ac:dyDescent="0.25">
      <c r="A173" s="75" t="s">
        <v>163</v>
      </c>
      <c r="B173" s="75" t="s">
        <v>3</v>
      </c>
      <c r="C173" s="75" t="s">
        <v>202</v>
      </c>
      <c r="D173" s="75"/>
      <c r="E173" s="7" t="s">
        <v>203</v>
      </c>
      <c r="F173" s="76">
        <v>50</v>
      </c>
      <c r="G173" s="76"/>
      <c r="H173" s="76"/>
      <c r="I173" s="76">
        <v>50</v>
      </c>
      <c r="J173" s="76"/>
      <c r="K173" s="76"/>
    </row>
    <row r="174" spans="1:11" ht="47.25" x14ac:dyDescent="0.25">
      <c r="A174" s="75" t="s">
        <v>163</v>
      </c>
      <c r="B174" s="75" t="s">
        <v>3</v>
      </c>
      <c r="C174" s="75" t="s">
        <v>202</v>
      </c>
      <c r="D174" s="75">
        <v>240</v>
      </c>
      <c r="E174" s="7" t="s">
        <v>21</v>
      </c>
      <c r="F174" s="76">
        <v>50</v>
      </c>
      <c r="G174" s="76"/>
      <c r="H174" s="76"/>
      <c r="I174" s="76">
        <v>50</v>
      </c>
      <c r="J174" s="76"/>
      <c r="K174" s="76"/>
    </row>
    <row r="175" spans="1:11" ht="15.75" x14ac:dyDescent="0.25">
      <c r="A175" s="52" t="s">
        <v>167</v>
      </c>
      <c r="B175" s="52" t="s">
        <v>3</v>
      </c>
      <c r="C175" s="52" t="s">
        <v>67</v>
      </c>
      <c r="D175" s="52"/>
      <c r="E175" s="7" t="s">
        <v>168</v>
      </c>
      <c r="F175" s="53">
        <v>50</v>
      </c>
      <c r="G175" s="53"/>
      <c r="H175" s="53"/>
      <c r="I175" s="53">
        <v>50</v>
      </c>
      <c r="J175" s="53"/>
      <c r="K175" s="53"/>
    </row>
    <row r="176" spans="1:11" ht="47.25" x14ac:dyDescent="0.25">
      <c r="A176" s="52" t="s">
        <v>167</v>
      </c>
      <c r="B176" s="52" t="s">
        <v>3</v>
      </c>
      <c r="C176" s="52">
        <v>80040</v>
      </c>
      <c r="D176" s="52"/>
      <c r="E176" s="7" t="s">
        <v>169</v>
      </c>
      <c r="F176" s="53">
        <v>50</v>
      </c>
      <c r="G176" s="53"/>
      <c r="H176" s="53"/>
      <c r="I176" s="53">
        <v>50</v>
      </c>
      <c r="J176" s="53"/>
      <c r="K176" s="53"/>
    </row>
    <row r="177" spans="1:11" ht="31.5" x14ac:dyDescent="0.25">
      <c r="A177" s="52" t="s">
        <v>167</v>
      </c>
      <c r="B177" s="52" t="s">
        <v>3</v>
      </c>
      <c r="C177" s="52">
        <v>80040</v>
      </c>
      <c r="D177" s="52">
        <v>320</v>
      </c>
      <c r="E177" s="7" t="s">
        <v>53</v>
      </c>
      <c r="F177" s="53">
        <v>50</v>
      </c>
      <c r="G177" s="53"/>
      <c r="H177" s="53"/>
      <c r="I177" s="53">
        <v>50</v>
      </c>
      <c r="J177" s="53"/>
      <c r="K177" s="53"/>
    </row>
    <row r="178" spans="1:11" ht="78.75" customHeight="1" x14ac:dyDescent="0.25">
      <c r="A178" s="4" t="s">
        <v>13</v>
      </c>
      <c r="B178" s="4" t="s">
        <v>3</v>
      </c>
      <c r="C178" s="4" t="s">
        <v>67</v>
      </c>
      <c r="D178" s="4"/>
      <c r="E178" s="72" t="s">
        <v>195</v>
      </c>
      <c r="F178" s="2">
        <f>F179</f>
        <v>39.799999999999997</v>
      </c>
      <c r="G178" s="2"/>
      <c r="H178" s="2"/>
      <c r="I178" s="2">
        <f>I179</f>
        <v>41.5</v>
      </c>
      <c r="J178" s="2"/>
      <c r="K178" s="2"/>
    </row>
    <row r="179" spans="1:11" ht="49.5" customHeight="1" x14ac:dyDescent="0.25">
      <c r="A179" s="11" t="s">
        <v>14</v>
      </c>
      <c r="B179" s="11" t="s">
        <v>3</v>
      </c>
      <c r="C179" s="11">
        <v>11020</v>
      </c>
      <c r="D179" s="11"/>
      <c r="E179" s="7" t="s">
        <v>15</v>
      </c>
      <c r="F179" s="12">
        <f>F180</f>
        <v>39.799999999999997</v>
      </c>
      <c r="G179" s="12"/>
      <c r="H179" s="12"/>
      <c r="I179" s="12">
        <f>I180</f>
        <v>41.5</v>
      </c>
      <c r="J179" s="12"/>
      <c r="K179" s="12"/>
    </row>
    <row r="180" spans="1:11" ht="54.75" customHeight="1" x14ac:dyDescent="0.25">
      <c r="A180" s="11" t="s">
        <v>14</v>
      </c>
      <c r="B180" s="11" t="s">
        <v>3</v>
      </c>
      <c r="C180" s="11">
        <v>11020</v>
      </c>
      <c r="D180" s="11">
        <v>240</v>
      </c>
      <c r="E180" s="7" t="s">
        <v>7</v>
      </c>
      <c r="F180" s="12">
        <v>39.799999999999997</v>
      </c>
      <c r="G180" s="12"/>
      <c r="H180" s="12"/>
      <c r="I180" s="12">
        <v>41.5</v>
      </c>
      <c r="J180" s="12"/>
      <c r="K180" s="12"/>
    </row>
    <row r="181" spans="1:11" ht="84.75" customHeight="1" x14ac:dyDescent="0.25">
      <c r="A181" s="4" t="s">
        <v>16</v>
      </c>
      <c r="B181" s="4" t="s">
        <v>3</v>
      </c>
      <c r="C181" s="4" t="s">
        <v>67</v>
      </c>
      <c r="D181" s="4"/>
      <c r="E181" s="15" t="s">
        <v>188</v>
      </c>
      <c r="F181" s="2">
        <f>F182</f>
        <v>1806.8140000000001</v>
      </c>
      <c r="G181" s="2"/>
      <c r="H181" s="2">
        <f>H182</f>
        <v>396.7</v>
      </c>
      <c r="I181" s="2">
        <f>I182</f>
        <v>1985.788</v>
      </c>
      <c r="J181" s="2"/>
      <c r="K181" s="2">
        <f>K182</f>
        <v>396.7</v>
      </c>
    </row>
    <row r="182" spans="1:11" ht="42.75" customHeight="1" x14ac:dyDescent="0.25">
      <c r="A182" s="11" t="s">
        <v>17</v>
      </c>
      <c r="B182" s="11" t="s">
        <v>3</v>
      </c>
      <c r="C182" s="11">
        <v>11030</v>
      </c>
      <c r="D182" s="11"/>
      <c r="E182" s="7" t="s">
        <v>18</v>
      </c>
      <c r="F182" s="12">
        <f>F183+F184</f>
        <v>1806.8140000000001</v>
      </c>
      <c r="G182" s="12"/>
      <c r="H182" s="12">
        <f>H183</f>
        <v>396.7</v>
      </c>
      <c r="I182" s="12">
        <f>I183+I184</f>
        <v>1985.788</v>
      </c>
      <c r="J182" s="12"/>
      <c r="K182" s="12">
        <f>K183</f>
        <v>396.7</v>
      </c>
    </row>
    <row r="183" spans="1:11" ht="37.5" customHeight="1" x14ac:dyDescent="0.25">
      <c r="A183" s="11" t="s">
        <v>16</v>
      </c>
      <c r="B183" s="11" t="s">
        <v>3</v>
      </c>
      <c r="C183" s="11">
        <v>11030</v>
      </c>
      <c r="D183" s="11">
        <v>120</v>
      </c>
      <c r="E183" s="7" t="s">
        <v>6</v>
      </c>
      <c r="F183" s="35">
        <v>1777.614</v>
      </c>
      <c r="G183" s="32"/>
      <c r="H183" s="32">
        <v>396.7</v>
      </c>
      <c r="I183" s="32">
        <v>1955.3879999999999</v>
      </c>
      <c r="J183" s="32"/>
      <c r="K183" s="32">
        <v>396.7</v>
      </c>
    </row>
    <row r="184" spans="1:11" ht="47.25" x14ac:dyDescent="0.25">
      <c r="A184" s="11" t="s">
        <v>16</v>
      </c>
      <c r="B184" s="11" t="s">
        <v>3</v>
      </c>
      <c r="C184" s="11">
        <v>11030</v>
      </c>
      <c r="D184" s="11">
        <v>240</v>
      </c>
      <c r="E184" s="7" t="s">
        <v>7</v>
      </c>
      <c r="F184" s="35">
        <v>29.2</v>
      </c>
      <c r="G184" s="32"/>
      <c r="H184" s="32"/>
      <c r="I184" s="32">
        <v>30.4</v>
      </c>
      <c r="J184" s="32"/>
      <c r="K184" s="32"/>
    </row>
    <row r="185" spans="1:11" ht="78.75" x14ac:dyDescent="0.25">
      <c r="A185" s="4" t="s">
        <v>170</v>
      </c>
      <c r="B185" s="4" t="s">
        <v>3</v>
      </c>
      <c r="C185" s="4" t="s">
        <v>67</v>
      </c>
      <c r="D185" s="4"/>
      <c r="E185" s="15" t="s">
        <v>194</v>
      </c>
      <c r="F185" s="37">
        <v>80</v>
      </c>
      <c r="G185" s="2"/>
      <c r="H185" s="2"/>
      <c r="I185" s="2"/>
      <c r="J185" s="2"/>
      <c r="K185" s="2"/>
    </row>
    <row r="186" spans="1:11" ht="63" x14ac:dyDescent="0.25">
      <c r="A186" s="52" t="s">
        <v>170</v>
      </c>
      <c r="B186" s="52" t="s">
        <v>3</v>
      </c>
      <c r="C186" s="52">
        <v>20440</v>
      </c>
      <c r="D186" s="52"/>
      <c r="E186" s="7" t="s">
        <v>171</v>
      </c>
      <c r="F186" s="35">
        <v>80</v>
      </c>
      <c r="G186" s="53"/>
      <c r="H186" s="53"/>
      <c r="I186" s="53"/>
      <c r="J186" s="53"/>
      <c r="K186" s="53"/>
    </row>
    <row r="187" spans="1:11" ht="47.25" x14ac:dyDescent="0.25">
      <c r="A187" s="52" t="s">
        <v>170</v>
      </c>
      <c r="B187" s="52" t="s">
        <v>3</v>
      </c>
      <c r="C187" s="52">
        <v>20440</v>
      </c>
      <c r="D187" s="52">
        <v>240</v>
      </c>
      <c r="E187" s="7" t="s">
        <v>21</v>
      </c>
      <c r="F187" s="35">
        <v>80</v>
      </c>
      <c r="G187" s="53"/>
      <c r="H187" s="53"/>
      <c r="I187" s="53"/>
      <c r="J187" s="53"/>
      <c r="K187" s="53"/>
    </row>
    <row r="188" spans="1:11" ht="270.75" customHeight="1" x14ac:dyDescent="0.25">
      <c r="A188" s="4" t="s">
        <v>28</v>
      </c>
      <c r="B188" s="4" t="s">
        <v>3</v>
      </c>
      <c r="C188" s="4" t="s">
        <v>67</v>
      </c>
      <c r="D188" s="4"/>
      <c r="E188" s="73" t="s">
        <v>196</v>
      </c>
      <c r="F188" s="2">
        <f>F189</f>
        <v>19788.600000000002</v>
      </c>
      <c r="G188" s="2"/>
      <c r="H188" s="2"/>
      <c r="I188" s="2">
        <f>I189</f>
        <v>21726.400000000001</v>
      </c>
      <c r="J188" s="2"/>
      <c r="K188" s="2"/>
    </row>
    <row r="189" spans="1:11" ht="45.75" customHeight="1" x14ac:dyDescent="0.25">
      <c r="A189" s="11" t="s">
        <v>29</v>
      </c>
      <c r="B189" s="11" t="s">
        <v>3</v>
      </c>
      <c r="C189" s="11">
        <v>12020</v>
      </c>
      <c r="D189" s="11"/>
      <c r="E189" s="7" t="s">
        <v>30</v>
      </c>
      <c r="F189" s="12">
        <f>F190+F191+F192</f>
        <v>19788.600000000002</v>
      </c>
      <c r="G189" s="12"/>
      <c r="H189" s="12"/>
      <c r="I189" s="12">
        <f>I190+I191+I192</f>
        <v>21726.400000000001</v>
      </c>
      <c r="J189" s="12"/>
      <c r="K189" s="12"/>
    </row>
    <row r="190" spans="1:11" ht="31.5" x14ac:dyDescent="0.25">
      <c r="A190" s="11" t="s">
        <v>28</v>
      </c>
      <c r="B190" s="11" t="s">
        <v>3</v>
      </c>
      <c r="C190" s="11">
        <v>12020</v>
      </c>
      <c r="D190" s="11">
        <v>110</v>
      </c>
      <c r="E190" s="16" t="s">
        <v>31</v>
      </c>
      <c r="F190" s="32">
        <v>19629</v>
      </c>
      <c r="G190" s="32"/>
      <c r="H190" s="32"/>
      <c r="I190" s="32">
        <v>21586</v>
      </c>
      <c r="J190" s="32"/>
      <c r="K190" s="12"/>
    </row>
    <row r="191" spans="1:11" ht="47.25" x14ac:dyDescent="0.25">
      <c r="A191" s="11" t="s">
        <v>28</v>
      </c>
      <c r="B191" s="11" t="s">
        <v>3</v>
      </c>
      <c r="C191" s="11">
        <v>12020</v>
      </c>
      <c r="D191" s="11">
        <v>240</v>
      </c>
      <c r="E191" s="16" t="s">
        <v>21</v>
      </c>
      <c r="F191" s="32">
        <v>156.69999999999999</v>
      </c>
      <c r="G191" s="32"/>
      <c r="H191" s="32"/>
      <c r="I191" s="32">
        <v>137.4</v>
      </c>
      <c r="J191" s="32"/>
      <c r="K191" s="12"/>
    </row>
    <row r="192" spans="1:11" ht="15.75" x14ac:dyDescent="0.25">
      <c r="A192" s="64" t="s">
        <v>28</v>
      </c>
      <c r="B192" s="64" t="s">
        <v>3</v>
      </c>
      <c r="C192" s="64" t="s">
        <v>190</v>
      </c>
      <c r="D192" s="64" t="s">
        <v>155</v>
      </c>
      <c r="E192" s="16" t="s">
        <v>22</v>
      </c>
      <c r="F192" s="65">
        <v>2.9</v>
      </c>
      <c r="G192" s="65"/>
      <c r="H192" s="65"/>
      <c r="I192" s="65">
        <v>3</v>
      </c>
      <c r="J192" s="65"/>
      <c r="K192" s="65"/>
    </row>
    <row r="193" spans="1:11" ht="15.75" x14ac:dyDescent="0.25">
      <c r="A193" s="11"/>
      <c r="B193" s="11"/>
      <c r="C193" s="11"/>
      <c r="D193" s="11"/>
      <c r="E193" s="15" t="s">
        <v>66</v>
      </c>
      <c r="F193" s="23">
        <f>F12+F27+F36+F41+F44+F53+F56+F76+F79+F82+F85+F88+F98+F101+F111+F114+F120+F123+F126+F133+F145+F148+F164+F169+F178+F181+F185+F188</f>
        <v>259758.34400000001</v>
      </c>
      <c r="G193" s="23">
        <f>G12+G36+G44+G56+G68+G76+G85+G88+G98+G101+G114+G120+G123+G126+G133+G148+G164+G169+G178+G181+G188</f>
        <v>49812.534</v>
      </c>
      <c r="H193" s="2">
        <f>H12+H56+H88+H126+H148+H181</f>
        <v>14790.400000000001</v>
      </c>
      <c r="I193" s="37">
        <f>I12+I27+I36+I41+I44+I53+I56+I76+I79+I82+I85+I88+I98+I101+I114+I117+I120+I123+I126+I133+I145+I148+I164+I169+I178+I181+I185+I188</f>
        <v>498677.81400000007</v>
      </c>
      <c r="J193" s="37">
        <f>J12+J36+J44+J56+J68+J76+J85+J88+J98+J101+J114+J117+J120+J123+J126+J133+J148+J164+J169+J178+J181+J188</f>
        <v>275584.53399999993</v>
      </c>
      <c r="K193" s="2">
        <f>K12+K56+K88+K126+K148+K181</f>
        <v>14790.400000000001</v>
      </c>
    </row>
    <row r="194" spans="1:11" ht="23.25" customHeight="1" x14ac:dyDescent="0.25">
      <c r="A194" s="5"/>
      <c r="B194" s="5"/>
      <c r="C194" s="5"/>
      <c r="D194" s="5"/>
      <c r="E194" s="15" t="s">
        <v>85</v>
      </c>
      <c r="F194" s="23">
        <f>(F193-G193-H193)/97.5*2.5</f>
        <v>5003.9848717948717</v>
      </c>
      <c r="G194" s="2"/>
      <c r="H194" s="2"/>
      <c r="I194" s="60">
        <f>(I193-J193-K193)/95*5</f>
        <v>10963.309473684219</v>
      </c>
      <c r="J194" s="37" t="s">
        <v>114</v>
      </c>
      <c r="K194" s="2"/>
    </row>
    <row r="195" spans="1:11" ht="31.5" x14ac:dyDescent="0.25">
      <c r="A195" s="5"/>
      <c r="B195" s="5"/>
      <c r="C195" s="5"/>
      <c r="D195" s="5"/>
      <c r="E195" s="15" t="s">
        <v>86</v>
      </c>
      <c r="F195" s="23">
        <f>F193+F194</f>
        <v>264762.32887179486</v>
      </c>
      <c r="G195" s="2">
        <f>G193</f>
        <v>49812.534</v>
      </c>
      <c r="H195" s="2">
        <f>H193</f>
        <v>14790.400000000001</v>
      </c>
      <c r="I195" s="60">
        <f>I193+I194</f>
        <v>509641.1234736843</v>
      </c>
      <c r="J195" s="37">
        <f>J193</f>
        <v>275584.53399999993</v>
      </c>
      <c r="K195" s="2">
        <f>K193</f>
        <v>14790.400000000001</v>
      </c>
    </row>
  </sheetData>
  <mergeCells count="11">
    <mergeCell ref="H3:K3"/>
    <mergeCell ref="I2:K2"/>
    <mergeCell ref="E9:E11"/>
    <mergeCell ref="A7:K7"/>
    <mergeCell ref="A9:C11"/>
    <mergeCell ref="D9:D11"/>
    <mergeCell ref="I4:K4"/>
    <mergeCell ref="I10:K10"/>
    <mergeCell ref="F9:K9"/>
    <mergeCell ref="G4:H4"/>
    <mergeCell ref="F10:H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nata</cp:lastModifiedBy>
  <cp:lastPrinted>2022-11-16T11:01:55Z</cp:lastPrinted>
  <dcterms:created xsi:type="dcterms:W3CDTF">2020-10-14T10:54:04Z</dcterms:created>
  <dcterms:modified xsi:type="dcterms:W3CDTF">2024-07-25T10:31:27Z</dcterms:modified>
</cp:coreProperties>
</file>