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2 года с изменениями\Решение № 167 от 08.07.2022 г\"/>
    </mc:Choice>
  </mc:AlternateContent>
  <bookViews>
    <workbookView xWindow="480" yWindow="465" windowWidth="27795" windowHeight="11460"/>
  </bookViews>
  <sheets>
    <sheet name="Лист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F38" i="1" l="1"/>
  <c r="F183" i="1"/>
  <c r="F184" i="1"/>
  <c r="F185" i="1"/>
  <c r="F134" i="1"/>
  <c r="G134" i="1"/>
  <c r="F135" i="1"/>
  <c r="G135" i="1"/>
  <c r="F158" i="1"/>
  <c r="G158" i="1"/>
  <c r="F159" i="1"/>
  <c r="G159" i="1"/>
  <c r="F160" i="1"/>
  <c r="G160" i="1"/>
  <c r="F117" i="1" l="1"/>
  <c r="D118" i="1"/>
  <c r="E118" i="1"/>
  <c r="A118" i="1"/>
  <c r="B118" i="1"/>
  <c r="C118" i="1"/>
  <c r="F149" i="1" l="1"/>
  <c r="F236" i="1" l="1"/>
  <c r="F191" i="1"/>
  <c r="F229" i="1" l="1"/>
  <c r="F228" i="1" s="1"/>
  <c r="H139" i="1" l="1"/>
  <c r="H136" i="1" s="1"/>
  <c r="F139" i="1"/>
  <c r="F136" i="1" s="1"/>
  <c r="F55" i="1" l="1"/>
  <c r="G136" i="1" l="1"/>
  <c r="F178" i="1" l="1"/>
  <c r="H178" i="1"/>
  <c r="G178" i="1"/>
  <c r="F77" i="1" l="1"/>
  <c r="G77" i="1"/>
  <c r="F172" i="1" l="1"/>
  <c r="G172" i="1"/>
  <c r="F72" i="1" l="1"/>
  <c r="G72" i="1"/>
  <c r="F53" i="1" l="1"/>
  <c r="F214" i="1" l="1"/>
  <c r="F64" i="1" l="1"/>
  <c r="F79" i="1" l="1"/>
  <c r="G197" i="1" l="1"/>
  <c r="F197" i="1"/>
  <c r="G203" i="1"/>
  <c r="F203" i="1"/>
  <c r="G195" i="1"/>
  <c r="F195" i="1"/>
  <c r="G200" i="1"/>
  <c r="F200" i="1"/>
  <c r="G15" i="1"/>
  <c r="F15" i="1"/>
  <c r="G85" i="1"/>
  <c r="G71" i="1" s="1"/>
  <c r="F85" i="1"/>
  <c r="G122" i="1"/>
  <c r="F122" i="1"/>
  <c r="G126" i="1"/>
  <c r="F126" i="1"/>
  <c r="G129" i="1"/>
  <c r="G144" i="1"/>
  <c r="G143" i="1" s="1"/>
  <c r="F144" i="1"/>
  <c r="F143" i="1" s="1"/>
  <c r="G147" i="1"/>
  <c r="G146" i="1" s="1"/>
  <c r="F147" i="1"/>
  <c r="F146" i="1" s="1"/>
  <c r="G174" i="1"/>
  <c r="F174" i="1"/>
  <c r="G171" i="1"/>
  <c r="F171" i="1"/>
  <c r="G168" i="1"/>
  <c r="F168" i="1"/>
  <c r="F116" i="1" l="1"/>
  <c r="G186" i="1"/>
  <c r="F166" i="1"/>
  <c r="G166" i="1"/>
  <c r="F235" i="1"/>
  <c r="F106" i="1" l="1"/>
  <c r="F114" i="1"/>
  <c r="F113" i="1" s="1"/>
  <c r="F110" i="1"/>
  <c r="H12" i="1"/>
  <c r="H11" i="1" s="1"/>
  <c r="H187" i="1"/>
  <c r="H186" i="1" s="1"/>
  <c r="F232" i="1"/>
  <c r="H225" i="1"/>
  <c r="H224" i="1" s="1"/>
  <c r="F209" i="1"/>
  <c r="F222" i="1"/>
  <c r="H149" i="1"/>
  <c r="F177" i="1"/>
  <c r="G177" i="1"/>
  <c r="H177" i="1"/>
  <c r="F92" i="1"/>
  <c r="F91" i="1" s="1"/>
  <c r="H88" i="1"/>
  <c r="H72" i="1"/>
  <c r="F71" i="1"/>
  <c r="F103" i="1"/>
  <c r="F102" i="1" s="1"/>
  <c r="F52" i="1"/>
  <c r="F105" i="1" l="1"/>
  <c r="H71" i="1"/>
  <c r="H239" i="1" s="1"/>
  <c r="F29" i="1" l="1"/>
  <c r="F162" i="1" l="1"/>
  <c r="F225" i="1"/>
  <c r="F224" i="1" s="1"/>
  <c r="F221" i="1"/>
  <c r="G116" i="1" l="1"/>
  <c r="F20" i="1" l="1"/>
  <c r="F12" i="1"/>
  <c r="F187" i="1"/>
  <c r="F186" i="1" s="1"/>
  <c r="F231" i="1" l="1"/>
  <c r="F11" i="1" l="1"/>
  <c r="G161" i="1"/>
  <c r="F161" i="1"/>
  <c r="G133" i="1"/>
  <c r="F133" i="1"/>
  <c r="G11" i="1"/>
  <c r="G239" i="1" s="1"/>
  <c r="F239" i="1" l="1"/>
</calcChain>
</file>

<file path=xl/sharedStrings.xml><?xml version="1.0" encoding="utf-8"?>
<sst xmlns="http://schemas.openxmlformats.org/spreadsheetml/2006/main" count="805" uniqueCount="249">
  <si>
    <t>Сумма, тыс. рублей</t>
  </si>
  <si>
    <t>всего</t>
  </si>
  <si>
    <t>в том числе за счет безвозмездных поступлений</t>
  </si>
  <si>
    <t>в том числе за счет переданных полномочий</t>
  </si>
  <si>
    <t>00</t>
  </si>
  <si>
    <t>Муниципальная программа «Управление муниципальными финансами муниципального района Исаклинский Самарской области на 2019 -2024 годы»</t>
  </si>
  <si>
    <t>Обеспечение деятельности Управления экономического развития, инвестиций и финансами администрации муниципального района Исаклинский Самарской области</t>
  </si>
  <si>
    <t>Расходы на выплату персоналу государственных (муниципальных) органов</t>
  </si>
  <si>
    <t xml:space="preserve">Иные закупки товаров, работ и услуг для обеспечения государственных (муниципальных) нужд </t>
  </si>
  <si>
    <t>Доплаты, пенсии за выслугу лет  к пенсии муниципальным служащим</t>
  </si>
  <si>
    <t>01 0</t>
  </si>
  <si>
    <t>Публичные нормативные социальные выплаты гражданам</t>
  </si>
  <si>
    <t>Процентные платежи по долговым  обязательствам муниципального района</t>
  </si>
  <si>
    <t>Обслуживание муниципального долга</t>
  </si>
  <si>
    <t>Субвенции на предоставление дотаций поселениям</t>
  </si>
  <si>
    <t>Дотации</t>
  </si>
  <si>
    <t>Предоставление межбюджетных трансфертов из  местных бюджетов</t>
  </si>
  <si>
    <t>Дотации на выравнивание бюджетной обеспеченности поселений из бюджета муниципального района</t>
  </si>
  <si>
    <t>67 0</t>
  </si>
  <si>
    <t>Муниципальная программа «Обеспечение эффективного осуществления полномочий Собранием представителей муниципального района Исаклинский Самарской области на 2020-2025 годы»</t>
  </si>
  <si>
    <t xml:space="preserve">67 0 </t>
  </si>
  <si>
    <t>Обеспечение деятельности  аппарата Собрания представителей муниципального района Исаклинский Самарской области</t>
  </si>
  <si>
    <t>68 0</t>
  </si>
  <si>
    <t>Муниципальная программа «Обеспечение эффективного осуществления полномочий Контрольно-счетной палатой муниципального района Исаклинский Самарской области на 2020-2025 годы»</t>
  </si>
  <si>
    <t xml:space="preserve">68 0 </t>
  </si>
  <si>
    <t>Обеспечение деятельности контрольно-счетной палаты муниципального района Исаклинский</t>
  </si>
  <si>
    <t>Муниципальная программа «Обеспечение эффективного осуществления полномочий Администрации муниципального района Исаклинский Самарской области на 2019 -2024 годы»</t>
  </si>
  <si>
    <t>Обеспечение деятельности  Администрации муниципального района Исаклинский Самарской области</t>
  </si>
  <si>
    <t>64 0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</si>
  <si>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</si>
  <si>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</si>
  <si>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Непрограммные направления расходов местного бюджета </t>
  </si>
  <si>
    <t xml:space="preserve">90 1 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</si>
  <si>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</t>
  </si>
  <si>
    <t>Резервный фонд местной администрации</t>
  </si>
  <si>
    <t xml:space="preserve">Резервные средства </t>
  </si>
  <si>
    <t xml:space="preserve">02 0 </t>
  </si>
  <si>
    <t>02 0</t>
  </si>
  <si>
    <t xml:space="preserve">03 0 </t>
  </si>
  <si>
    <t>Организация и проведение смотра-конкурса по охране труда среди организаций муниципального района Исаклинский</t>
  </si>
  <si>
    <t>22 0</t>
  </si>
  <si>
    <t xml:space="preserve">22 0 </t>
  </si>
  <si>
    <t>Предоставление субсидий социально ориентированным некоммерческим организациям в муниципальном районе Исаклинский Самарской области на реализацию социальных проектов</t>
  </si>
  <si>
    <t>Субсидии некоммерческим организациям (за исключением государственных (муниципальных) учреждений)</t>
  </si>
  <si>
    <t>71 0</t>
  </si>
  <si>
    <t xml:space="preserve">71 0 </t>
  </si>
  <si>
    <t>Обеспечение деятельности муниципального казенного учреждения «Централизованная бухгалтерия»</t>
  </si>
  <si>
    <t>Расходы на выплату персоналу казенных учреждений</t>
  </si>
  <si>
    <t>90 1</t>
  </si>
  <si>
    <t>Мероприятия по обеспечению мобилизационной готовности экономики</t>
  </si>
  <si>
    <t xml:space="preserve">15 0 </t>
  </si>
  <si>
    <t>Муниципальная программа «Развитие сельского хозяйства и регулирование рынков сельскохозяйственной продукции, сырья и продовольствия муниципального района Исаклинский Самарской области на 2013-2025 годы»</t>
  </si>
  <si>
    <t>15 0</t>
  </si>
  <si>
    <t>Расходы на развитие молочного скотоводства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</si>
  <si>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</si>
  <si>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переданных государственных полномочий по поддержке сельскохозяйственного производства</t>
  </si>
  <si>
    <t>03 0</t>
  </si>
  <si>
    <t xml:space="preserve">05 0 </t>
  </si>
  <si>
    <t>Муниципальная программа «Развитие муниципального пассажирского транспорта муниципального района Исаклинский Самарской области на 2021-2024 годы»</t>
  </si>
  <si>
    <t>Организация и выполнение работ, связанных с осуществлением регулярных перевозок по регулируемым тарифам</t>
  </si>
  <si>
    <t>05 0</t>
  </si>
  <si>
    <t xml:space="preserve">06 0 </t>
  </si>
  <si>
    <t>Подготовка, переподготовка и повышение квалификации кадров субъектов малого и среднего предпринимательства, физических лиц – потенциальных предпринимателей, в том числе школьников старших классов, учащихся и выпускников, высших и средних профессиональных  учебных заведений</t>
  </si>
  <si>
    <t>06 0</t>
  </si>
  <si>
    <t>60 0</t>
  </si>
  <si>
    <t>Муниципальная программа «Формирование комфортной городской среды муниципального района Исаклинский Самарской области на 2018-2024 годы»</t>
  </si>
  <si>
    <t>Субсидии автономным учреждениям</t>
  </si>
  <si>
    <t>Предоставление субсидий муниципальным бюджетным, автономным учреждениям муниципального района Исаклинский  на проведение специальной оценки условий труда</t>
  </si>
  <si>
    <t xml:space="preserve">09 0 </t>
  </si>
  <si>
    <t>Муниципальная программа «Развитие дополнительного образования детей в сфере культуры на территории муниципального района Исаклинский» на 2018-2024 годы.</t>
  </si>
  <si>
    <t>Предоставление субсидий муниципальному автономному учреждению дополнительного образования «Детская школа искусств села Исаклы» на возмещение нормативных затрат на оказание  муниципальных услуг (выполнение работ)</t>
  </si>
  <si>
    <t>Подпрограмма «Поддержка деятельности молодежных и детских  общественных объединений»</t>
  </si>
  <si>
    <t>Подпрограмма «Мероприятия по реализации муниципальной молодежной политики»</t>
  </si>
  <si>
    <t>Подпрограмма «Трудовое воспитание молодежи»</t>
  </si>
  <si>
    <t>S3010</t>
  </si>
  <si>
    <t>Предоставление субсидий муниципальному автономному  учреждению  «Исаклинский Межпоселенческий центр культуры» на организацию и проведение мероприятий  антинаркотической направленности</t>
  </si>
  <si>
    <t xml:space="preserve">08 0 </t>
  </si>
  <si>
    <t>Предоставление субсидий  муниципальному автономному учреждению «Исаклинский Межпоселенческий центр культуры» на возмещение нормативных затрат на оказание муниципальных услуг (выполнение работ)</t>
  </si>
  <si>
    <t xml:space="preserve">Субсидии автономным учреждениям </t>
  </si>
  <si>
    <t>Предоставление субсидий  муниципальному автономному учреждению «Исаклинский Межпоселенческий центр культуры» на иные цели</t>
  </si>
  <si>
    <t>65 0</t>
  </si>
  <si>
    <t>Муниципальная программа «Привлечение и закрепление медицинских кадров на территории муниципального района Исаклинский на 2019-2024 годы»</t>
  </si>
  <si>
    <t>Частичная компенсация арендной платы медицинским работникам, работающим в сельской местности</t>
  </si>
  <si>
    <t>Социальные  выплаты гражданам, кроме публичных нормативных социальных выплат</t>
  </si>
  <si>
    <t xml:space="preserve">66 0 </t>
  </si>
  <si>
    <t>Муниципальная программа «Семья и дети муниципального района Исаклинский Самарской области на 2019-2024 годы»</t>
  </si>
  <si>
    <t>Социальные выплаты гражданам, кроме публичных нормативных социальных выплат</t>
  </si>
  <si>
    <t>23 0</t>
  </si>
  <si>
    <t>Муниципальная программа «Обеспечение исполнения государственных полномочий органами местного самоуправления в сфере опеки и попечительства, организация деятельности комиссии по делам несовершеннолетних и защите их прав на территории муниципального района Исаклинский на 2019-2024 годы»</t>
  </si>
  <si>
    <t>Обеспечение деятельности комитета по вопросам семьи, материнства и детства муниципального района Исаклинский Самарской области</t>
  </si>
  <si>
    <t xml:space="preserve">12 0 </t>
  </si>
  <si>
    <t>Муниципальная программа «Развитие средств массовой информации на территории муниципального района Исаклинский на 2019-2024 годы»</t>
  </si>
  <si>
    <t>Предоставление субсидий муниципальному автономному учреждению «Муниципальный информационный центр «Сок» муниципального района Исаклинский» на возмещение нормативных затрат на оказание муниципальных услуг (выполнение работ)</t>
  </si>
  <si>
    <t xml:space="preserve">13 0 </t>
  </si>
  <si>
    <t>Муниципальная программа «Повышение  эффективности управления имуществом и распоряжения земельными участками Исаклинского района Самарской области на 2019-2024 годы»</t>
  </si>
  <si>
    <t>Обеспечение  деятельности Комитета по управлению муниципальным имуществом администрации муниципального района Исаклинский Самарской области</t>
  </si>
  <si>
    <t>Уплата  налогов, сборов и иных платежей</t>
  </si>
  <si>
    <t>Оценка недвижимости, признание прав и регулирование отношений по государственной и муниципальной собственности</t>
  </si>
  <si>
    <t>13 0</t>
  </si>
  <si>
    <t xml:space="preserve">14 0 </t>
  </si>
  <si>
    <t>Муниципальная программа «Оптимизация и повышение качества предоставления государственных (муниципальных) услуг на базе многофункционального центра предоставления государственных и муниципальных услуг населению муниципального района Исаклинский Самарской области на 2020-2025 годы»</t>
  </si>
  <si>
    <t>Предоставление субсидий муниципальному бюджетному учреждению «Многофункциональный центр предоставления государственных и муниципальных услуг населению муниципального района Исаклинский Самарской области» на возмещение нормативных затрат на оказание муниципальных услуг (выполнение работ)</t>
  </si>
  <si>
    <t xml:space="preserve">Субсидии бюджетным учреждениям </t>
  </si>
  <si>
    <t xml:space="preserve">21 0 </t>
  </si>
  <si>
    <t>Муниципальная программа  «Материально – техническое обеспечение деятельности муниципальных и государственных образовательных учреждений муниципального района Исаклинский Самарской области МАУ «Исаклинский ЦОСОР» на 2019-2024 г.»</t>
  </si>
  <si>
    <t>Предоставление субсидий муниципальному автономному учреждению муниципального района Исаклинский «Центр по обеспечению содержания, обслуживания и ремонта образовательных учреждений муниципального района Исаклинский» на возмещение нормативных затрат на оказание муниципальных услуг (выполнение работ)</t>
  </si>
  <si>
    <t>ИТОГО</t>
  </si>
  <si>
    <t>00000</t>
  </si>
  <si>
    <t>Наименование главного распорядителя средств бюджета района,  раздела, подраздела, целевой статьи, подгруппы видов расходов</t>
  </si>
  <si>
    <t>В.Р.</t>
  </si>
  <si>
    <t>ЦСР</t>
  </si>
  <si>
    <t>Исполнение переданных государственных полномочий по обеспечению жилыми помещениями отдельных категорий граждан</t>
  </si>
  <si>
    <t>Исполнение переданных государственных полномочий в сфере архивного дела</t>
  </si>
  <si>
    <t>Исполнение государственных полномочий по созданию и организации деятельности административных комиссий</t>
  </si>
  <si>
    <t>Исполнение отдельных государственных полномочий по организации проведения мероприятий по отлову и содержанию  животных без владельцев</t>
  </si>
  <si>
    <t>Исполнение государственных полномочий в сфере охраны труда</t>
  </si>
  <si>
    <t>Исполнение переданных государственных полномочий в сфере охраны окружающей среды</t>
  </si>
  <si>
    <t>17 0</t>
  </si>
  <si>
    <t xml:space="preserve">23 0 </t>
  </si>
  <si>
    <t>Исполнение государственных полномочий по  осуществлению денежных выплат на вознаграждение, причитающееся приемному родителю, патронатному воспитателю</t>
  </si>
  <si>
    <t>Бюджетные инвестиции</t>
  </si>
  <si>
    <t>Исполнение государственных полномочий Самарской области по осуществлению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</si>
  <si>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23 1</t>
  </si>
  <si>
    <t>Подпрограмма «Осуществление деятельности комиссии по делам несовершеннолетних и защите их прав»</t>
  </si>
  <si>
    <t>Исполнение государственных полномочий Самарской области по осуществлению деятельности по опеке и попечительству в отношении совершеннолетних граждан, нуждающихся в соответствии с законодательством в установлении над ними опеки и попечительства, а также реализации мероприятий по заключению договоров с управляющими имуществом граждан в случаях, предусмотренных Гражданским кодексом Российской Федерации</t>
  </si>
  <si>
    <t>20 0</t>
  </si>
  <si>
    <t>Муниципальная программа «Развитие системы отдыха и оздоровление детей в муниципальном районе Исаклинский Самарской области на 2019-2024 годы»</t>
  </si>
  <si>
    <t>Исполнение переданных государственных полномочий по обеспечению отдыха и оздоровления детей</t>
  </si>
  <si>
    <t>Муниципальная программа  «Улучшение условий и охраны труда в муниципальном районе Исаклинский Самарской области» на 2019-2024 годы и на период до 2030 года»</t>
  </si>
  <si>
    <t>S4380</t>
  </si>
  <si>
    <t>Финансирование расходного обязательства по проведению работ   по уничтожению карантинных сорняков на территории сельских поселений</t>
  </si>
  <si>
    <t>18 0</t>
  </si>
  <si>
    <t>Муниципальная программа «Комплексное развитие сельских территорий муниципального района Исаклинский Самарской области на 2020-2025 года»</t>
  </si>
  <si>
    <t>L5760</t>
  </si>
  <si>
    <t>Реализация мероприятий по  комплексному  развитию сельских территорий</t>
  </si>
  <si>
    <t xml:space="preserve"> </t>
  </si>
  <si>
    <t>Обеспечение жилыми помещениями граждан, проработавших в тылу в период Великой Отечественной войны</t>
  </si>
  <si>
    <t>19 0</t>
  </si>
  <si>
    <t>Проведение специальной оценки условий труда работников, обеспечивающих деятельность органов местного самоуправления</t>
  </si>
  <si>
    <t xml:space="preserve">Проведение специальной оценки условий труда работников муниципальных казенных учреждений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</si>
  <si>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Муниципальная программа «По противодействию  незаконному обороту наркотических средств, профилактике наркомании, лечению и реабилитации наркозависимой части населения муниципального района Исаклинский  Самарской области на 2022-2024 годы и на период до 2030 года»</t>
  </si>
  <si>
    <t xml:space="preserve">Предоставление субсидий муниципальному автономному учреждению дополнительного образования «Детская школа искусств села Исаклы» на организацию и проведение конкурсов антинаркотических   рисунков, плакатов и  выставок </t>
  </si>
  <si>
    <t>60140</t>
  </si>
  <si>
    <t>08 5</t>
  </si>
  <si>
    <t>Подпрограмма "Развитие физической культуры и спорта на территории муниципального района Исаклинский Самарской области"</t>
  </si>
  <si>
    <t>Предоставление  субсидий  муниципальному автономному учреждению «Исаклинский Межпоселенческий центр культуры» на организацию проведения официальных физкультурно-оздоровительных и спортивных мероприятий</t>
  </si>
  <si>
    <t>08 1</t>
  </si>
  <si>
    <t xml:space="preserve">08 1 </t>
  </si>
  <si>
    <t>Подпрограмма "Развитие культуры на территории муниципального района Исаклинский Самарской области"</t>
  </si>
  <si>
    <t xml:space="preserve">08 2 </t>
  </si>
  <si>
    <t>60040</t>
  </si>
  <si>
    <t xml:space="preserve">08 3 </t>
  </si>
  <si>
    <t>Предоставление субсидий муниципальному автономному учреждению «Исаклинский Межпоселенческий центр культуры» на проведение мероприятий по работе с детьми и молодежью</t>
  </si>
  <si>
    <t xml:space="preserve">08 4 </t>
  </si>
  <si>
    <t>Предоставление субсидий муниципальному автономному учреждению «Исаклинский Межпоселенческий центр культуры» на организацию и проведение мероприятий с несовершеннолетними в период каникул и свободное от учебы время</t>
  </si>
  <si>
    <t>80060</t>
  </si>
  <si>
    <t>Выплата стипендии «студентам –целевикам», обучающимся по медицинским специальностям»</t>
  </si>
  <si>
    <t>Предоставление субсидий  муниципальному автономному учреждению «Исаклинский Межпоселенческий центр культуры» на изготовление и распространение социальной рекламы  антинаркотической направленности</t>
  </si>
  <si>
    <t>Предоставление субсидий муниципальному автономному учреждению «Исаклинский Межпоселенческий центр культуры» на проведение районных соревнований антинаркотической направленности</t>
  </si>
  <si>
    <t xml:space="preserve">07 0 </t>
  </si>
  <si>
    <t>Муниципальная программа реализации молодежной политики «Молодежь муниципального района Исаклинский»  на 2019-2024 годы</t>
  </si>
  <si>
    <t xml:space="preserve">07 1 </t>
  </si>
  <si>
    <t>60010</t>
  </si>
  <si>
    <t>Предоставление субсидий муниципальному  автономному учреждению «Дом молодежных организаций муниципального района Исаклинский Самарской области» на возмещение нормативных затрат на оказание муниципальных услуг (выполнение работ)</t>
  </si>
  <si>
    <t xml:space="preserve">07 2 </t>
  </si>
  <si>
    <t>60020</t>
  </si>
  <si>
    <t>Предоставление субсидий муниципальному автономному учреждению «Дом молодежных организаций муниципального района Исаклинский Самарской области» на проведение мероприятий по работе с детьми и молодежью</t>
  </si>
  <si>
    <t xml:space="preserve">11 0 </t>
  </si>
  <si>
    <t xml:space="preserve">Муниципальная программа «Развитие физической культуры и спорта  в муниципальном районе Исаклинский на 2019-2024 годы»  </t>
  </si>
  <si>
    <t>60170</t>
  </si>
  <si>
    <t>Предоставление  субсидий муниципальному автономному учреждению «Дом молодежных организаций муниципального района Исаклинский Самарской области» на организацию проведения официальных физкультурно-оздоровительных и спортивных мероприятий</t>
  </si>
  <si>
    <t>Приложение 4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</si>
  <si>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2022 год и на плановый период 2023 и 2024 годов"</t>
  </si>
  <si>
    <t xml:space="preserve">Распределение бюджетных ассигнований по  целевым статьям (муниципальным программам
и непрограммным направлениям деятельности), группам (группам и подгруппам) видов расходов классификации расходов бюджета муниципального района Исаклинский Самарской области на 2022 год
</t>
  </si>
  <si>
    <t>Муниципальная  программа «Развитие  предпринимательства в муниципальном районе Исаклинский Самарской области на 2021-2024 годы»</t>
  </si>
  <si>
    <t>60150</t>
  </si>
  <si>
    <t>60280</t>
  </si>
  <si>
    <t>Предоставление субсидий организациям потребительской кооперации на компенсацию части транспортных расходов по доставке товаров первой необходимости в сельские магазины малонаселенных и отдаленных населенных пунктов, начиная с 11 километра от пункта их получения</t>
  </si>
  <si>
    <t>20490</t>
  </si>
  <si>
    <t xml:space="preserve">Проведение мероприятий по информационно-консультационной поддержке и содействие развитию субъектов  малого и среднего предпринимательства муниципального района Исаклинский Самарской области </t>
  </si>
  <si>
    <t>66 1</t>
  </si>
  <si>
    <t>Подпрограмма "Создание благоприятных условий для воспитания и развития детей"</t>
  </si>
  <si>
    <t>20500</t>
  </si>
  <si>
    <t>Проведение семейных праздников</t>
  </si>
  <si>
    <t>66 2</t>
  </si>
  <si>
    <t>Подпрограмма "Повышение рождаемости"</t>
  </si>
  <si>
    <t>Выплата денежной компенсации за посещение бассейна детьми из многодетных семей</t>
  </si>
  <si>
    <t>51200</t>
  </si>
  <si>
    <t>Исполнение переданных государственных полномочий по составлению списков кандидатов в присяжные заседатели федеральных судов</t>
  </si>
  <si>
    <t>10 0</t>
  </si>
  <si>
    <t>Муниципальная программа «Укрепление общественного здоровья на территории муниципального района Исаклинский Самарской области на 2022-2026 годы»</t>
  </si>
  <si>
    <t>Предоставление  субсидий  муниципальному автономному учреждению «Исаклинский Межпоселенческий центр культуры» на изготовление и размещение банеров по пропаганде здорового образа жизни</t>
  </si>
  <si>
    <t>60300</t>
  </si>
  <si>
    <t>60290</t>
  </si>
  <si>
    <t>60310</t>
  </si>
  <si>
    <t>L5190</t>
  </si>
  <si>
    <t>Расходы на поддежку отрасли культуры</t>
  </si>
  <si>
    <t>Муниципальная программа «Развитие культуры, физической культуры и спорта, молодежной политики на территории муниципального района  Исаклинский на 2022-2024 годы»</t>
  </si>
  <si>
    <t>Иные межбюджетные трансферты</t>
  </si>
  <si>
    <t>Муниципальная программа «Обеспечение деятельности МКУ «Централизованная бухгалтерия по ведению бухгалтерского учета и составлению бухгалтерской (финансовой) отчетности, обеспечение деятельности обслуживаемых Учреждений на договорной основе по делопроизводству, выполнению задач и функций жилищно-коммунального хозяйства, работе с архивными документами, решению организационных вопросов в сфере управления и  решению других вопросов, связанных с обеспечением функционирования обслуживаемых Учреждений в муниципальных учреждениях муниципального района Исаклинский на 2021-2025 годы»</t>
  </si>
  <si>
    <t>Муниципальная программа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 достигли возраста 23 лет, проживающих на территории муниципального района Исаклинский Самарской области на 2021- 2025 годы»</t>
  </si>
  <si>
    <t>Муниципальная программа муниципального района Исаклинский Самарской области «Поддержка социально ориентированных некоммерческих организаций в муниципальном районе Исаклинский Самарской области» на 2021-2024 годы</t>
  </si>
  <si>
    <t>Иные межбюджетные трансферты из бюджета муниципального района</t>
  </si>
  <si>
    <t>04 0</t>
  </si>
  <si>
    <t>Муниципальная программа «Повышение безопасности дорожного движения в муниципальном районе Исаклинский Самарской области на период 2021-2025 годы»</t>
  </si>
  <si>
    <t>20270</t>
  </si>
  <si>
    <t>Организация и проведение мероприятий по повышению безопасности дорожного движения на территории муниципального района Исаклинский</t>
  </si>
  <si>
    <t>240</t>
  </si>
  <si>
    <t>F2</t>
  </si>
  <si>
    <t>55550</t>
  </si>
  <si>
    <t>Поддержка муниципальных программ формирования современной городской среды</t>
  </si>
  <si>
    <t>55551</t>
  </si>
  <si>
    <t>Поддержка муниципальных программ формирования современной городской среды (дворовые територии)</t>
  </si>
  <si>
    <t>55552</t>
  </si>
  <si>
    <t>Поддержка муниципальных программ формирования современной городской среды (общественные територии)</t>
  </si>
  <si>
    <t xml:space="preserve">F2 </t>
  </si>
  <si>
    <t>60091</t>
  </si>
  <si>
    <t>Предоставление субсидий муниципальному автономному учреждению муниципального района Исаклинский «Центр по обеспечению содержания, обслуживания и ремонта образовательных учреждений муниципального района Исаклинский» на иные цели</t>
  </si>
  <si>
    <t>90030</t>
  </si>
  <si>
    <t>Расходы местного бюджета на исполнение судебных актов Российской Федерации, мировых соглашений по возмещению вреда,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органов.</t>
  </si>
  <si>
    <t>Исполнение судебных актов</t>
  </si>
  <si>
    <t>Частичная компенсация арендной платы по договору найма жилья работников муниципальных казенных учреждений</t>
  </si>
  <si>
    <t>78140</t>
  </si>
  <si>
    <t>S5760</t>
  </si>
  <si>
    <t>Предоставление субсидий некоммерческим организациям, не являющимся государственными (муниципальными) учреждениями, на возмещение затрат на осуществление деятельности Центра оказания услуг</t>
  </si>
  <si>
    <t>69 0</t>
  </si>
  <si>
    <t>Муниципальная программа «Профилактика правонарушений и обеспечение общественной безопасности в муниципальном районе Исаклинский Самарской области на 2021-2025 годы»</t>
  </si>
  <si>
    <t>Организация мероприятий, направленных  на профилактику правонарушений и обеспечение общественного порядка на территории муниципального района</t>
  </si>
  <si>
    <t>21 0</t>
  </si>
  <si>
    <t>66 0</t>
  </si>
  <si>
    <t>90 0</t>
  </si>
  <si>
    <t>12060</t>
  </si>
  <si>
    <t>Обеспечение деятельности муниципального казенного учреждения «Управление  сельского хозяйства и продовольствия муниципального района Исаклинский Самарской области»</t>
  </si>
  <si>
    <t>Субвенции на обеспечение жилыми помещениями детей-сирот и детей, оставшихся без попечения родителей, лицам из их  числа по договорам найма специализированных жилых помещений (с учетом средств федерального бюджета)</t>
  </si>
  <si>
    <t>R0820</t>
  </si>
  <si>
    <t>Муниципальная программа «Улучшение условий проживания ветеранов ВОВ 1941-1945 годов, вдов инвалидов и участников ВОВ 1941-1945 годов, бывших несовершеннолетних узников концлагерей, гетто и других мест принудительного содержания, созданных фашистами и их союзниками в период Второй мировой войны,проживающих на территории муниципального района Исаклинский Самарской области на 2021-2025 годы»</t>
  </si>
  <si>
    <t>63 0</t>
  </si>
  <si>
    <t>Муниципальная программа «Модернизация объектов теплоснабжения, расположенных на территории муниципального района Исаклинский Самарской области, находящихся в муниципальной собственности на 2018-2024 годы»</t>
  </si>
  <si>
    <t>Предоставление субсидий муниципальному автономному учреждению муниципального района Исаклинский "Центр по обеспечению содержания, обслуживания и ремонта образовательных учреждений муниципального района Исаклинский" на проведение текущих ремонтов зданий общеобразовательных учреждений</t>
  </si>
  <si>
    <t>60071</t>
  </si>
  <si>
    <t>Предоставление субсидий муниципальному автономному учреждению дополнительного образования «Детская школа искусств села Исаклы» на иные цели</t>
  </si>
  <si>
    <t xml:space="preserve"> 64 0</t>
  </si>
  <si>
    <t>78130</t>
  </si>
  <si>
    <t>Субсидии из бюджета муниципального района Исаклинский бюджетам сельских поселений в целях софинансирования расходных обязательств, возникающих при выполнении полномочий органов местного самоуправления по решению вопросов  местного значения</t>
  </si>
  <si>
    <t>Субсидии</t>
  </si>
  <si>
    <t>20330</t>
  </si>
  <si>
    <t>Проведение государственной экспертизы проекта</t>
  </si>
  <si>
    <t>75370</t>
  </si>
  <si>
    <t xml:space="preserve">  от 08.07.2022 г.  № 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</si>
</sst>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31">
          <cell r="I231">
            <v>9383.3520000000008</v>
          </cell>
          <cell r="J231">
            <v>9383.3520000000008</v>
          </cell>
        </row>
        <row r="232">
          <cell r="I232">
            <v>9383.3520000000008</v>
          </cell>
          <cell r="J232">
            <v>9383.3520000000008</v>
          </cell>
        </row>
        <row r="254">
          <cell r="I254">
            <v>1066.375</v>
          </cell>
          <cell r="J254">
            <v>853.1</v>
          </cell>
        </row>
        <row r="255">
          <cell r="I255">
            <v>1066.375</v>
          </cell>
          <cell r="J255">
            <v>853.1</v>
          </cell>
        </row>
        <row r="256">
          <cell r="I256">
            <v>1066.375</v>
          </cell>
          <cell r="J256">
            <v>853.1</v>
          </cell>
        </row>
        <row r="328">
          <cell r="I328">
            <v>36325.199999999997</v>
          </cell>
        </row>
        <row r="329">
          <cell r="I329">
            <v>36325.199999999997</v>
          </cell>
        </row>
        <row r="330">
          <cell r="I330">
            <v>36325.199999999997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6"/>
  <sheetViews>
    <sheetView tabSelected="1" workbookViewId="0">
      <selection activeCell="K7" sqref="K7"/>
    </sheetView>
  </sheetViews>
  <sheetFormatPr defaultRowHeight="15" x14ac:dyDescent="0.25"/>
  <cols>
    <col min="1" max="1" width="5.85546875" style="4" customWidth="1"/>
    <col min="2" max="2" width="4.85546875" style="4" customWidth="1"/>
    <col min="3" max="3" width="7.7109375" style="4" customWidth="1"/>
    <col min="4" max="4" width="7" style="4" customWidth="1"/>
    <col min="5" max="5" width="56.28515625" style="4" customWidth="1"/>
    <col min="6" max="6" width="17.7109375" customWidth="1"/>
    <col min="7" max="7" width="15.42578125" customWidth="1"/>
    <col min="8" max="8" width="16.7109375" customWidth="1"/>
    <col min="9" max="9" width="8.85546875" customWidth="1"/>
    <col min="10" max="10" width="10.28515625" customWidth="1"/>
  </cols>
  <sheetData>
    <row r="2" spans="1:10" ht="15.75" x14ac:dyDescent="0.25">
      <c r="F2" s="1"/>
      <c r="G2" s="1"/>
      <c r="H2" s="12" t="s">
        <v>171</v>
      </c>
    </row>
    <row r="3" spans="1:10" ht="75.75" customHeight="1" x14ac:dyDescent="0.25">
      <c r="F3" s="108" t="s">
        <v>172</v>
      </c>
      <c r="G3" s="108"/>
      <c r="H3" s="108"/>
    </row>
    <row r="4" spans="1:10" ht="15.75" x14ac:dyDescent="0.25">
      <c r="F4" s="11"/>
      <c r="G4" s="109" t="s">
        <v>248</v>
      </c>
      <c r="H4" s="109"/>
    </row>
    <row r="7" spans="1:10" ht="63.75" customHeight="1" x14ac:dyDescent="0.25">
      <c r="A7" s="107" t="s">
        <v>173</v>
      </c>
      <c r="B7" s="107"/>
      <c r="C7" s="107"/>
      <c r="D7" s="107"/>
      <c r="E7" s="107"/>
      <c r="F7" s="107"/>
      <c r="G7" s="107"/>
      <c r="H7" s="107"/>
    </row>
    <row r="9" spans="1:10" ht="46.5" customHeight="1" x14ac:dyDescent="0.25">
      <c r="A9" s="106" t="s">
        <v>110</v>
      </c>
      <c r="B9" s="106"/>
      <c r="C9" s="106"/>
      <c r="D9" s="106" t="s">
        <v>109</v>
      </c>
      <c r="E9" s="106" t="s">
        <v>108</v>
      </c>
      <c r="F9" s="110" t="s">
        <v>0</v>
      </c>
      <c r="G9" s="110"/>
      <c r="H9" s="110"/>
    </row>
    <row r="10" spans="1:10" ht="84.75" customHeight="1" x14ac:dyDescent="0.25">
      <c r="A10" s="106"/>
      <c r="B10" s="106"/>
      <c r="C10" s="106"/>
      <c r="D10" s="106"/>
      <c r="E10" s="106"/>
      <c r="F10" s="14" t="s">
        <v>1</v>
      </c>
      <c r="G10" s="14" t="s">
        <v>2</v>
      </c>
      <c r="H10" s="19" t="s">
        <v>3</v>
      </c>
      <c r="I10" s="24"/>
      <c r="J10" s="23" t="s">
        <v>135</v>
      </c>
    </row>
    <row r="11" spans="1:10" ht="63" x14ac:dyDescent="0.25">
      <c r="A11" s="5" t="s">
        <v>10</v>
      </c>
      <c r="B11" s="5" t="s">
        <v>4</v>
      </c>
      <c r="C11" s="5" t="s">
        <v>107</v>
      </c>
      <c r="D11" s="3"/>
      <c r="E11" s="7" t="s">
        <v>5</v>
      </c>
      <c r="F11" s="3">
        <f>F12+F15+F18+F20+F25+F27</f>
        <v>29865.286</v>
      </c>
      <c r="G11" s="3">
        <f>G15+G18</f>
        <v>571.37400000000002</v>
      </c>
      <c r="H11" s="3">
        <f>H12</f>
        <v>577.6</v>
      </c>
    </row>
    <row r="12" spans="1:10" ht="63" x14ac:dyDescent="0.25">
      <c r="A12" s="13" t="s">
        <v>10</v>
      </c>
      <c r="B12" s="13" t="s">
        <v>4</v>
      </c>
      <c r="C12" s="13">
        <v>11010</v>
      </c>
      <c r="D12" s="14"/>
      <c r="E12" s="8" t="s">
        <v>6</v>
      </c>
      <c r="F12" s="14">
        <f>F13+F14</f>
        <v>8686.9120000000003</v>
      </c>
      <c r="G12" s="14"/>
      <c r="H12" s="14">
        <f>H13+H14</f>
        <v>577.6</v>
      </c>
    </row>
    <row r="13" spans="1:10" ht="31.5" x14ac:dyDescent="0.25">
      <c r="A13" s="13" t="s">
        <v>10</v>
      </c>
      <c r="B13" s="13" t="s">
        <v>4</v>
      </c>
      <c r="C13" s="13">
        <v>11010</v>
      </c>
      <c r="D13" s="14">
        <v>120</v>
      </c>
      <c r="E13" s="8" t="s">
        <v>7</v>
      </c>
      <c r="F13" s="34">
        <v>8160.2870000000003</v>
      </c>
      <c r="G13" s="34"/>
      <c r="H13" s="34">
        <v>569.6</v>
      </c>
    </row>
    <row r="14" spans="1:10" ht="31.5" x14ac:dyDescent="0.25">
      <c r="A14" s="13" t="s">
        <v>10</v>
      </c>
      <c r="B14" s="13" t="s">
        <v>4</v>
      </c>
      <c r="C14" s="13">
        <v>11010</v>
      </c>
      <c r="D14" s="14">
        <v>240</v>
      </c>
      <c r="E14" s="8" t="s">
        <v>8</v>
      </c>
      <c r="F14" s="34">
        <v>526.625</v>
      </c>
      <c r="G14" s="34"/>
      <c r="H14" s="34">
        <v>8</v>
      </c>
    </row>
    <row r="15" spans="1:10" ht="51.75" customHeight="1" x14ac:dyDescent="0.25">
      <c r="A15" s="13" t="s">
        <v>10</v>
      </c>
      <c r="B15" s="13" t="s">
        <v>4</v>
      </c>
      <c r="C15" s="13">
        <v>75080</v>
      </c>
      <c r="D15" s="14"/>
      <c r="E15" s="8" t="s">
        <v>111</v>
      </c>
      <c r="F15" s="19">
        <f>F16+F17</f>
        <v>248.374</v>
      </c>
      <c r="G15" s="19">
        <f>G16+G17</f>
        <v>248.374</v>
      </c>
      <c r="H15" s="14"/>
    </row>
    <row r="16" spans="1:10" ht="33.75" customHeight="1" x14ac:dyDescent="0.25">
      <c r="A16" s="13" t="s">
        <v>10</v>
      </c>
      <c r="B16" s="13" t="s">
        <v>4</v>
      </c>
      <c r="C16" s="13">
        <v>75080</v>
      </c>
      <c r="D16" s="14">
        <v>120</v>
      </c>
      <c r="E16" s="8" t="s">
        <v>7</v>
      </c>
      <c r="F16" s="36">
        <v>227.262</v>
      </c>
      <c r="G16" s="43">
        <v>227.262</v>
      </c>
      <c r="H16" s="14"/>
    </row>
    <row r="17" spans="1:8" ht="31.5" x14ac:dyDescent="0.25">
      <c r="A17" s="13" t="s">
        <v>10</v>
      </c>
      <c r="B17" s="13" t="s">
        <v>4</v>
      </c>
      <c r="C17" s="13">
        <v>75080</v>
      </c>
      <c r="D17" s="14">
        <v>240</v>
      </c>
      <c r="E17" s="8" t="s">
        <v>8</v>
      </c>
      <c r="F17" s="36">
        <v>21.111999999999998</v>
      </c>
      <c r="G17" s="43">
        <v>21.111999999999998</v>
      </c>
      <c r="H17" s="14"/>
    </row>
    <row r="18" spans="1:8" ht="15.75" x14ac:dyDescent="0.25">
      <c r="A18" s="13" t="s">
        <v>10</v>
      </c>
      <c r="B18" s="13" t="s">
        <v>4</v>
      </c>
      <c r="C18" s="13">
        <v>75140</v>
      </c>
      <c r="D18" s="14"/>
      <c r="E18" s="8" t="s">
        <v>14</v>
      </c>
      <c r="F18" s="14">
        <v>323</v>
      </c>
      <c r="G18" s="14">
        <v>323</v>
      </c>
      <c r="H18" s="14"/>
    </row>
    <row r="19" spans="1:8" ht="15.75" x14ac:dyDescent="0.25">
      <c r="A19" s="13" t="s">
        <v>10</v>
      </c>
      <c r="B19" s="13" t="s">
        <v>4</v>
      </c>
      <c r="C19" s="13">
        <v>75140</v>
      </c>
      <c r="D19" s="14">
        <v>510</v>
      </c>
      <c r="E19" s="8" t="s">
        <v>15</v>
      </c>
      <c r="F19" s="14">
        <v>323</v>
      </c>
      <c r="G19" s="14">
        <v>323</v>
      </c>
      <c r="H19" s="14"/>
    </row>
    <row r="20" spans="1:8" ht="31.5" x14ac:dyDescent="0.25">
      <c r="A20" s="13" t="s">
        <v>10</v>
      </c>
      <c r="B20" s="13" t="s">
        <v>4</v>
      </c>
      <c r="C20" s="13">
        <v>78000</v>
      </c>
      <c r="D20" s="14"/>
      <c r="E20" s="8" t="s">
        <v>16</v>
      </c>
      <c r="F20" s="14">
        <f>F21+F23</f>
        <v>19391</v>
      </c>
      <c r="G20" s="14"/>
      <c r="H20" s="14"/>
    </row>
    <row r="21" spans="1:8" ht="41.25" customHeight="1" x14ac:dyDescent="0.25">
      <c r="A21" s="13" t="s">
        <v>10</v>
      </c>
      <c r="B21" s="13" t="s">
        <v>4</v>
      </c>
      <c r="C21" s="13">
        <v>78110</v>
      </c>
      <c r="D21" s="14"/>
      <c r="E21" s="8" t="s">
        <v>17</v>
      </c>
      <c r="F21" s="14">
        <v>12000</v>
      </c>
      <c r="G21" s="14"/>
      <c r="H21" s="14"/>
    </row>
    <row r="22" spans="1:8" ht="15.75" x14ac:dyDescent="0.25">
      <c r="A22" s="13" t="s">
        <v>10</v>
      </c>
      <c r="B22" s="13" t="s">
        <v>4</v>
      </c>
      <c r="C22" s="13">
        <v>78110</v>
      </c>
      <c r="D22" s="14">
        <v>510</v>
      </c>
      <c r="E22" s="8" t="s">
        <v>15</v>
      </c>
      <c r="F22" s="14">
        <v>12000</v>
      </c>
      <c r="G22" s="14"/>
      <c r="H22" s="14"/>
    </row>
    <row r="23" spans="1:8" ht="31.5" x14ac:dyDescent="0.25">
      <c r="A23" s="13" t="s">
        <v>10</v>
      </c>
      <c r="B23" s="13" t="s">
        <v>4</v>
      </c>
      <c r="C23" s="13" t="s">
        <v>222</v>
      </c>
      <c r="D23" s="14"/>
      <c r="E23" s="8" t="s">
        <v>202</v>
      </c>
      <c r="F23" s="14">
        <v>7391</v>
      </c>
      <c r="G23" s="14"/>
      <c r="H23" s="14"/>
    </row>
    <row r="24" spans="1:8" ht="15.75" x14ac:dyDescent="0.25">
      <c r="A24" s="13" t="s">
        <v>10</v>
      </c>
      <c r="B24" s="13" t="s">
        <v>4</v>
      </c>
      <c r="C24" s="13" t="s">
        <v>222</v>
      </c>
      <c r="D24" s="70">
        <v>540</v>
      </c>
      <c r="E24" s="8" t="s">
        <v>198</v>
      </c>
      <c r="F24" s="14">
        <v>7391</v>
      </c>
      <c r="G24" s="14"/>
      <c r="H24" s="14"/>
    </row>
    <row r="25" spans="1:8" ht="31.5" x14ac:dyDescent="0.25">
      <c r="A25" s="13" t="s">
        <v>10</v>
      </c>
      <c r="B25" s="13" t="s">
        <v>4</v>
      </c>
      <c r="C25" s="13">
        <v>80020</v>
      </c>
      <c r="D25" s="14"/>
      <c r="E25" s="8" t="s">
        <v>9</v>
      </c>
      <c r="F25" s="14">
        <v>1116</v>
      </c>
      <c r="G25" s="14"/>
      <c r="H25" s="14"/>
    </row>
    <row r="26" spans="1:8" ht="31.5" x14ac:dyDescent="0.25">
      <c r="A26" s="13" t="s">
        <v>10</v>
      </c>
      <c r="B26" s="13" t="s">
        <v>4</v>
      </c>
      <c r="C26" s="13">
        <v>80020</v>
      </c>
      <c r="D26" s="14">
        <v>310</v>
      </c>
      <c r="E26" s="8" t="s">
        <v>11</v>
      </c>
      <c r="F26" s="14">
        <v>1116</v>
      </c>
      <c r="G26" s="14"/>
      <c r="H26" s="14"/>
    </row>
    <row r="27" spans="1:8" ht="31.5" x14ac:dyDescent="0.25">
      <c r="A27" s="13" t="s">
        <v>10</v>
      </c>
      <c r="B27" s="13" t="s">
        <v>4</v>
      </c>
      <c r="C27" s="13">
        <v>90010</v>
      </c>
      <c r="D27" s="14"/>
      <c r="E27" s="8" t="s">
        <v>12</v>
      </c>
      <c r="F27" s="14">
        <v>100</v>
      </c>
      <c r="G27" s="14"/>
      <c r="H27" s="14"/>
    </row>
    <row r="28" spans="1:8" ht="15.75" x14ac:dyDescent="0.25">
      <c r="A28" s="13" t="s">
        <v>10</v>
      </c>
      <c r="B28" s="13" t="s">
        <v>4</v>
      </c>
      <c r="C28" s="13">
        <v>90010</v>
      </c>
      <c r="D28" s="14">
        <v>730</v>
      </c>
      <c r="E28" s="8" t="s">
        <v>13</v>
      </c>
      <c r="F28" s="14">
        <v>100</v>
      </c>
      <c r="G28" s="14"/>
      <c r="H28" s="14"/>
    </row>
    <row r="29" spans="1:8" ht="110.25" x14ac:dyDescent="0.25">
      <c r="A29" s="5" t="s">
        <v>37</v>
      </c>
      <c r="B29" s="5" t="s">
        <v>4</v>
      </c>
      <c r="C29" s="5" t="s">
        <v>107</v>
      </c>
      <c r="D29" s="3"/>
      <c r="E29" s="7" t="s">
        <v>140</v>
      </c>
      <c r="F29" s="3">
        <f>F30+F32+F34+F36</f>
        <v>57</v>
      </c>
      <c r="G29" s="14"/>
      <c r="H29" s="14"/>
    </row>
    <row r="30" spans="1:8" ht="78.75" x14ac:dyDescent="0.25">
      <c r="A30" s="35" t="s">
        <v>37</v>
      </c>
      <c r="B30" s="35" t="s">
        <v>4</v>
      </c>
      <c r="C30" s="35">
        <v>60110</v>
      </c>
      <c r="D30" s="36"/>
      <c r="E30" s="37" t="s">
        <v>141</v>
      </c>
      <c r="F30" s="36">
        <v>18</v>
      </c>
      <c r="G30" s="14"/>
      <c r="H30" s="14"/>
    </row>
    <row r="31" spans="1:8" ht="28.5" customHeight="1" x14ac:dyDescent="0.25">
      <c r="A31" s="35" t="s">
        <v>37</v>
      </c>
      <c r="B31" s="35" t="s">
        <v>4</v>
      </c>
      <c r="C31" s="35">
        <v>60110</v>
      </c>
      <c r="D31" s="36">
        <v>620</v>
      </c>
      <c r="E31" s="37" t="s">
        <v>66</v>
      </c>
      <c r="F31" s="36">
        <v>18</v>
      </c>
      <c r="G31" s="14"/>
      <c r="H31" s="14"/>
    </row>
    <row r="32" spans="1:8" ht="76.5" customHeight="1" x14ac:dyDescent="0.25">
      <c r="A32" s="35" t="s">
        <v>37</v>
      </c>
      <c r="B32" s="35" t="s">
        <v>4</v>
      </c>
      <c r="C32" s="35">
        <v>60120</v>
      </c>
      <c r="D32" s="36"/>
      <c r="E32" s="37" t="s">
        <v>158</v>
      </c>
      <c r="F32" s="36">
        <v>26</v>
      </c>
      <c r="G32" s="14"/>
      <c r="H32" s="14"/>
    </row>
    <row r="33" spans="1:8" ht="15.75" x14ac:dyDescent="0.25">
      <c r="A33" s="35" t="s">
        <v>37</v>
      </c>
      <c r="B33" s="35" t="s">
        <v>4</v>
      </c>
      <c r="C33" s="35">
        <v>60120</v>
      </c>
      <c r="D33" s="36">
        <v>620</v>
      </c>
      <c r="E33" s="37" t="s">
        <v>66</v>
      </c>
      <c r="F33" s="36">
        <v>26</v>
      </c>
      <c r="G33" s="14"/>
      <c r="H33" s="14"/>
    </row>
    <row r="34" spans="1:8" ht="78.75" x14ac:dyDescent="0.25">
      <c r="A34" s="35" t="s">
        <v>36</v>
      </c>
      <c r="B34" s="35" t="s">
        <v>4</v>
      </c>
      <c r="C34" s="35">
        <v>60130</v>
      </c>
      <c r="D34" s="36"/>
      <c r="E34" s="37" t="s">
        <v>75</v>
      </c>
      <c r="F34" s="36">
        <v>10</v>
      </c>
      <c r="G34" s="14"/>
      <c r="H34" s="14"/>
    </row>
    <row r="35" spans="1:8" ht="15.75" x14ac:dyDescent="0.25">
      <c r="A35" s="35" t="s">
        <v>37</v>
      </c>
      <c r="B35" s="35" t="s">
        <v>4</v>
      </c>
      <c r="C35" s="35">
        <v>60130</v>
      </c>
      <c r="D35" s="36">
        <v>620</v>
      </c>
      <c r="E35" s="37" t="s">
        <v>66</v>
      </c>
      <c r="F35" s="36">
        <v>10</v>
      </c>
      <c r="G35" s="14"/>
      <c r="H35" s="14"/>
    </row>
    <row r="36" spans="1:8" ht="78.75" x14ac:dyDescent="0.25">
      <c r="A36" s="35" t="s">
        <v>37</v>
      </c>
      <c r="B36" s="35" t="s">
        <v>4</v>
      </c>
      <c r="C36" s="35" t="s">
        <v>142</v>
      </c>
      <c r="D36" s="36"/>
      <c r="E36" s="37" t="s">
        <v>157</v>
      </c>
      <c r="F36" s="36">
        <v>3</v>
      </c>
      <c r="G36" s="32"/>
      <c r="H36" s="32"/>
    </row>
    <row r="37" spans="1:8" ht="15.75" x14ac:dyDescent="0.25">
      <c r="A37" s="35" t="s">
        <v>37</v>
      </c>
      <c r="B37" s="35" t="s">
        <v>4</v>
      </c>
      <c r="C37" s="35" t="s">
        <v>142</v>
      </c>
      <c r="D37" s="36">
        <v>620</v>
      </c>
      <c r="E37" s="37" t="s">
        <v>66</v>
      </c>
      <c r="F37" s="36">
        <v>3</v>
      </c>
      <c r="G37" s="32"/>
      <c r="H37" s="32"/>
    </row>
    <row r="38" spans="1:8" ht="63" x14ac:dyDescent="0.25">
      <c r="A38" s="5" t="s">
        <v>56</v>
      </c>
      <c r="B38" s="5" t="s">
        <v>4</v>
      </c>
      <c r="C38" s="5" t="s">
        <v>107</v>
      </c>
      <c r="D38" s="3"/>
      <c r="E38" s="7" t="s">
        <v>128</v>
      </c>
      <c r="F38" s="3">
        <f>F39+F41+F43+F45+F47</f>
        <v>97</v>
      </c>
      <c r="G38" s="3"/>
      <c r="H38" s="3"/>
    </row>
    <row r="39" spans="1:8" ht="47.25" x14ac:dyDescent="0.25">
      <c r="A39" s="35" t="s">
        <v>56</v>
      </c>
      <c r="B39" s="35" t="s">
        <v>4</v>
      </c>
      <c r="C39" s="35">
        <v>11060</v>
      </c>
      <c r="D39" s="35"/>
      <c r="E39" s="37" t="s">
        <v>138</v>
      </c>
      <c r="F39" s="36">
        <v>1</v>
      </c>
      <c r="G39" s="3"/>
      <c r="H39" s="3"/>
    </row>
    <row r="40" spans="1:8" ht="31.5" x14ac:dyDescent="0.25">
      <c r="A40" s="35" t="s">
        <v>56</v>
      </c>
      <c r="B40" s="35" t="s">
        <v>4</v>
      </c>
      <c r="C40" s="35">
        <v>11060</v>
      </c>
      <c r="D40" s="35">
        <v>240</v>
      </c>
      <c r="E40" s="37" t="s">
        <v>29</v>
      </c>
      <c r="F40" s="36">
        <v>1</v>
      </c>
      <c r="G40" s="3"/>
      <c r="H40" s="3"/>
    </row>
    <row r="41" spans="1:8" ht="38.25" customHeight="1" x14ac:dyDescent="0.25">
      <c r="A41" s="35" t="s">
        <v>56</v>
      </c>
      <c r="B41" s="35" t="s">
        <v>4</v>
      </c>
      <c r="C41" s="35">
        <v>12010</v>
      </c>
      <c r="D41" s="35"/>
      <c r="E41" s="37" t="s">
        <v>139</v>
      </c>
      <c r="F41" s="36">
        <v>11</v>
      </c>
      <c r="G41" s="14"/>
      <c r="H41" s="14"/>
    </row>
    <row r="42" spans="1:8" ht="31.5" x14ac:dyDescent="0.25">
      <c r="A42" s="35" t="s">
        <v>56</v>
      </c>
      <c r="B42" s="35" t="s">
        <v>4</v>
      </c>
      <c r="C42" s="35">
        <v>12010</v>
      </c>
      <c r="D42" s="35">
        <v>240</v>
      </c>
      <c r="E42" s="37" t="s">
        <v>29</v>
      </c>
      <c r="F42" s="36">
        <v>11</v>
      </c>
      <c r="G42" s="14"/>
      <c r="H42" s="14"/>
    </row>
    <row r="43" spans="1:8" ht="47.25" x14ac:dyDescent="0.25">
      <c r="A43" s="35" t="s">
        <v>56</v>
      </c>
      <c r="B43" s="35" t="s">
        <v>4</v>
      </c>
      <c r="C43" s="35">
        <v>20030</v>
      </c>
      <c r="D43" s="35"/>
      <c r="E43" s="37" t="s">
        <v>39</v>
      </c>
      <c r="F43" s="36">
        <v>10</v>
      </c>
      <c r="G43" s="14"/>
      <c r="H43" s="14"/>
    </row>
    <row r="44" spans="1:8" ht="31.5" x14ac:dyDescent="0.25">
      <c r="A44" s="35" t="s">
        <v>56</v>
      </c>
      <c r="B44" s="35" t="s">
        <v>4</v>
      </c>
      <c r="C44" s="35">
        <v>20030</v>
      </c>
      <c r="D44" s="35">
        <v>240</v>
      </c>
      <c r="E44" s="37" t="s">
        <v>29</v>
      </c>
      <c r="F44" s="36">
        <v>10</v>
      </c>
      <c r="G44" s="14"/>
      <c r="H44" s="14"/>
    </row>
    <row r="45" spans="1:8" ht="63" x14ac:dyDescent="0.25">
      <c r="A45" s="35" t="s">
        <v>38</v>
      </c>
      <c r="B45" s="35" t="s">
        <v>4</v>
      </c>
      <c r="C45" s="35">
        <v>60220</v>
      </c>
      <c r="D45" s="35"/>
      <c r="E45" s="37" t="s">
        <v>67</v>
      </c>
      <c r="F45" s="36">
        <v>25</v>
      </c>
      <c r="G45" s="14"/>
      <c r="H45" s="14"/>
    </row>
    <row r="46" spans="1:8" ht="21.75" customHeight="1" x14ac:dyDescent="0.25">
      <c r="A46" s="35" t="s">
        <v>56</v>
      </c>
      <c r="B46" s="35" t="s">
        <v>4</v>
      </c>
      <c r="C46" s="35">
        <v>60220</v>
      </c>
      <c r="D46" s="35">
        <v>610</v>
      </c>
      <c r="E46" s="37" t="s">
        <v>102</v>
      </c>
      <c r="F46" s="36">
        <v>25</v>
      </c>
      <c r="G46" s="14"/>
      <c r="H46" s="14"/>
    </row>
    <row r="47" spans="1:8" ht="60" customHeight="1" x14ac:dyDescent="0.25">
      <c r="A47" s="35" t="s">
        <v>38</v>
      </c>
      <c r="B47" s="35" t="s">
        <v>4</v>
      </c>
      <c r="C47" s="35">
        <v>60220</v>
      </c>
      <c r="D47" s="35"/>
      <c r="E47" s="37" t="s">
        <v>67</v>
      </c>
      <c r="F47" s="36">
        <v>50</v>
      </c>
      <c r="G47" s="14"/>
      <c r="H47" s="14"/>
    </row>
    <row r="48" spans="1:8" ht="22.5" customHeight="1" x14ac:dyDescent="0.25">
      <c r="A48" s="35" t="s">
        <v>56</v>
      </c>
      <c r="B48" s="35" t="s">
        <v>4</v>
      </c>
      <c r="C48" s="35">
        <v>60220</v>
      </c>
      <c r="D48" s="35">
        <v>620</v>
      </c>
      <c r="E48" s="37" t="s">
        <v>66</v>
      </c>
      <c r="F48" s="36">
        <v>50</v>
      </c>
      <c r="G48" s="14"/>
      <c r="H48" s="14"/>
    </row>
    <row r="49" spans="1:8" ht="60.75" customHeight="1" x14ac:dyDescent="0.25">
      <c r="A49" s="38" t="s">
        <v>203</v>
      </c>
      <c r="B49" s="38" t="s">
        <v>4</v>
      </c>
      <c r="C49" s="38" t="s">
        <v>107</v>
      </c>
      <c r="D49" s="38"/>
      <c r="E49" s="40" t="s">
        <v>204</v>
      </c>
      <c r="F49" s="39">
        <v>41</v>
      </c>
      <c r="G49" s="3"/>
      <c r="H49" s="3"/>
    </row>
    <row r="50" spans="1:8" ht="46.5" customHeight="1" x14ac:dyDescent="0.25">
      <c r="A50" s="35" t="s">
        <v>203</v>
      </c>
      <c r="B50" s="35" t="s">
        <v>4</v>
      </c>
      <c r="C50" s="35" t="s">
        <v>205</v>
      </c>
      <c r="D50" s="35"/>
      <c r="E50" s="37" t="s">
        <v>206</v>
      </c>
      <c r="F50" s="36">
        <v>41</v>
      </c>
      <c r="G50" s="73"/>
      <c r="H50" s="73"/>
    </row>
    <row r="51" spans="1:8" ht="34.5" customHeight="1" x14ac:dyDescent="0.25">
      <c r="A51" s="35" t="s">
        <v>203</v>
      </c>
      <c r="B51" s="35" t="s">
        <v>4</v>
      </c>
      <c r="C51" s="35" t="s">
        <v>205</v>
      </c>
      <c r="D51" s="35" t="s">
        <v>207</v>
      </c>
      <c r="E51" s="37" t="s">
        <v>29</v>
      </c>
      <c r="F51" s="36">
        <v>41</v>
      </c>
      <c r="G51" s="73"/>
      <c r="H51" s="73"/>
    </row>
    <row r="52" spans="1:8" ht="63" x14ac:dyDescent="0.25">
      <c r="A52" s="5" t="s">
        <v>57</v>
      </c>
      <c r="B52" s="5" t="s">
        <v>4</v>
      </c>
      <c r="C52" s="5" t="s">
        <v>107</v>
      </c>
      <c r="D52" s="3"/>
      <c r="E52" s="7" t="s">
        <v>58</v>
      </c>
      <c r="F52" s="3">
        <f>F53</f>
        <v>1282</v>
      </c>
      <c r="G52" s="14"/>
      <c r="H52" s="14"/>
    </row>
    <row r="53" spans="1:8" ht="47.25" x14ac:dyDescent="0.25">
      <c r="A53" s="13" t="s">
        <v>57</v>
      </c>
      <c r="B53" s="13" t="s">
        <v>4</v>
      </c>
      <c r="C53" s="13">
        <v>20370</v>
      </c>
      <c r="D53" s="14"/>
      <c r="E53" s="8" t="s">
        <v>59</v>
      </c>
      <c r="F53" s="14">
        <f>F54</f>
        <v>1282</v>
      </c>
      <c r="G53" s="14"/>
      <c r="H53" s="14"/>
    </row>
    <row r="54" spans="1:8" ht="31.5" x14ac:dyDescent="0.25">
      <c r="A54" s="13" t="s">
        <v>60</v>
      </c>
      <c r="B54" s="13" t="s">
        <v>4</v>
      </c>
      <c r="C54" s="13">
        <v>20370</v>
      </c>
      <c r="D54" s="14">
        <v>240</v>
      </c>
      <c r="E54" s="8" t="s">
        <v>29</v>
      </c>
      <c r="F54" s="14">
        <v>1282</v>
      </c>
      <c r="G54" s="14"/>
      <c r="H54" s="14"/>
    </row>
    <row r="55" spans="1:8" ht="49.5" customHeight="1" x14ac:dyDescent="0.25">
      <c r="A55" s="38" t="s">
        <v>61</v>
      </c>
      <c r="B55" s="38" t="s">
        <v>4</v>
      </c>
      <c r="C55" s="38" t="s">
        <v>107</v>
      </c>
      <c r="D55" s="39"/>
      <c r="E55" s="40" t="s">
        <v>174</v>
      </c>
      <c r="F55" s="39">
        <f>F56+F58+F60+F62</f>
        <v>400</v>
      </c>
      <c r="G55" s="3"/>
      <c r="H55" s="3"/>
    </row>
    <row r="56" spans="1:8" ht="110.25" x14ac:dyDescent="0.25">
      <c r="A56" s="35" t="s">
        <v>61</v>
      </c>
      <c r="B56" s="35" t="s">
        <v>4</v>
      </c>
      <c r="C56" s="35">
        <v>20020</v>
      </c>
      <c r="D56" s="36"/>
      <c r="E56" s="37" t="s">
        <v>62</v>
      </c>
      <c r="F56" s="36">
        <v>6</v>
      </c>
      <c r="G56" s="14"/>
      <c r="H56" s="14"/>
    </row>
    <row r="57" spans="1:8" ht="31.5" x14ac:dyDescent="0.25">
      <c r="A57" s="35" t="s">
        <v>61</v>
      </c>
      <c r="B57" s="35" t="s">
        <v>4</v>
      </c>
      <c r="C57" s="35">
        <v>20020</v>
      </c>
      <c r="D57" s="36">
        <v>240</v>
      </c>
      <c r="E57" s="37" t="s">
        <v>29</v>
      </c>
      <c r="F57" s="36">
        <v>6</v>
      </c>
      <c r="G57" s="14"/>
      <c r="H57" s="14"/>
    </row>
    <row r="58" spans="1:8" ht="78" customHeight="1" x14ac:dyDescent="0.25">
      <c r="A58" s="35" t="s">
        <v>61</v>
      </c>
      <c r="B58" s="35" t="s">
        <v>4</v>
      </c>
      <c r="C58" s="35" t="s">
        <v>175</v>
      </c>
      <c r="D58" s="36"/>
      <c r="E58" s="37" t="s">
        <v>224</v>
      </c>
      <c r="F58" s="36">
        <v>189</v>
      </c>
      <c r="G58" s="14"/>
      <c r="H58" s="14"/>
    </row>
    <row r="59" spans="1:8" ht="47.25" x14ac:dyDescent="0.25">
      <c r="A59" s="35" t="s">
        <v>63</v>
      </c>
      <c r="B59" s="35" t="s">
        <v>4</v>
      </c>
      <c r="C59" s="35" t="s">
        <v>175</v>
      </c>
      <c r="D59" s="36">
        <v>630</v>
      </c>
      <c r="E59" s="37" t="s">
        <v>43</v>
      </c>
      <c r="F59" s="36">
        <v>189</v>
      </c>
      <c r="G59" s="14"/>
      <c r="H59" s="14"/>
    </row>
    <row r="60" spans="1:8" ht="94.5" x14ac:dyDescent="0.25">
      <c r="A60" s="35" t="s">
        <v>61</v>
      </c>
      <c r="B60" s="35" t="s">
        <v>4</v>
      </c>
      <c r="C60" s="35" t="s">
        <v>176</v>
      </c>
      <c r="D60" s="36"/>
      <c r="E60" s="37" t="s">
        <v>177</v>
      </c>
      <c r="F60" s="36">
        <v>200</v>
      </c>
      <c r="G60" s="14"/>
      <c r="H60" s="14"/>
    </row>
    <row r="61" spans="1:8" ht="49.5" customHeight="1" x14ac:dyDescent="0.25">
      <c r="A61" s="35" t="s">
        <v>63</v>
      </c>
      <c r="B61" s="35" t="s">
        <v>4</v>
      </c>
      <c r="C61" s="35" t="s">
        <v>176</v>
      </c>
      <c r="D61" s="36">
        <v>630</v>
      </c>
      <c r="E61" s="37" t="s">
        <v>43</v>
      </c>
      <c r="F61" s="36">
        <v>200</v>
      </c>
      <c r="G61" s="14"/>
      <c r="H61" s="14"/>
    </row>
    <row r="62" spans="1:8" ht="77.25" customHeight="1" x14ac:dyDescent="0.25">
      <c r="A62" s="35" t="s">
        <v>61</v>
      </c>
      <c r="B62" s="35" t="s">
        <v>4</v>
      </c>
      <c r="C62" s="35" t="s">
        <v>178</v>
      </c>
      <c r="D62" s="36"/>
      <c r="E62" s="37" t="s">
        <v>179</v>
      </c>
      <c r="F62" s="36">
        <v>5</v>
      </c>
      <c r="G62" s="53"/>
      <c r="H62" s="53"/>
    </row>
    <row r="63" spans="1:8" ht="30.75" customHeight="1" x14ac:dyDescent="0.25">
      <c r="A63" s="35" t="s">
        <v>63</v>
      </c>
      <c r="B63" s="35" t="s">
        <v>4</v>
      </c>
      <c r="C63" s="35" t="s">
        <v>178</v>
      </c>
      <c r="D63" s="36">
        <v>240</v>
      </c>
      <c r="E63" s="54" t="s">
        <v>29</v>
      </c>
      <c r="F63" s="36">
        <v>5</v>
      </c>
      <c r="G63" s="53"/>
      <c r="H63" s="53"/>
    </row>
    <row r="64" spans="1:8" ht="47.25" customHeight="1" x14ac:dyDescent="0.25">
      <c r="A64" s="38" t="s">
        <v>159</v>
      </c>
      <c r="B64" s="38" t="s">
        <v>4</v>
      </c>
      <c r="C64" s="38" t="s">
        <v>107</v>
      </c>
      <c r="D64" s="39"/>
      <c r="E64" s="40" t="s">
        <v>160</v>
      </c>
      <c r="F64" s="39">
        <f>F65+F68</f>
        <v>238.8</v>
      </c>
      <c r="G64" s="3"/>
      <c r="H64" s="3"/>
    </row>
    <row r="65" spans="1:8" ht="39" customHeight="1" x14ac:dyDescent="0.25">
      <c r="A65" s="35" t="s">
        <v>161</v>
      </c>
      <c r="B65" s="35" t="s">
        <v>4</v>
      </c>
      <c r="C65" s="35" t="s">
        <v>107</v>
      </c>
      <c r="D65" s="36"/>
      <c r="E65" s="37" t="s">
        <v>71</v>
      </c>
      <c r="F65" s="36">
        <v>200</v>
      </c>
      <c r="G65" s="49"/>
      <c r="H65" s="49"/>
    </row>
    <row r="66" spans="1:8" ht="86.25" customHeight="1" x14ac:dyDescent="0.25">
      <c r="A66" s="35" t="s">
        <v>161</v>
      </c>
      <c r="B66" s="35" t="s">
        <v>4</v>
      </c>
      <c r="C66" s="35" t="s">
        <v>162</v>
      </c>
      <c r="D66" s="36"/>
      <c r="E66" s="37" t="s">
        <v>163</v>
      </c>
      <c r="F66" s="36">
        <v>200</v>
      </c>
      <c r="G66" s="49"/>
      <c r="H66" s="49"/>
    </row>
    <row r="67" spans="1:8" ht="19.5" customHeight="1" x14ac:dyDescent="0.25">
      <c r="A67" s="35" t="s">
        <v>161</v>
      </c>
      <c r="B67" s="35" t="s">
        <v>4</v>
      </c>
      <c r="C67" s="35" t="s">
        <v>162</v>
      </c>
      <c r="D67" s="36">
        <v>620</v>
      </c>
      <c r="E67" s="37" t="s">
        <v>66</v>
      </c>
      <c r="F67" s="36">
        <v>200</v>
      </c>
      <c r="G67" s="49"/>
      <c r="H67" s="49"/>
    </row>
    <row r="68" spans="1:8" ht="30.75" customHeight="1" x14ac:dyDescent="0.25">
      <c r="A68" s="35" t="s">
        <v>164</v>
      </c>
      <c r="B68" s="35" t="s">
        <v>4</v>
      </c>
      <c r="C68" s="35" t="s">
        <v>107</v>
      </c>
      <c r="D68" s="36"/>
      <c r="E68" s="37" t="s">
        <v>72</v>
      </c>
      <c r="F68" s="36">
        <v>38.799999999999997</v>
      </c>
      <c r="G68" s="49"/>
      <c r="H68" s="49"/>
    </row>
    <row r="69" spans="1:8" ht="81.75" customHeight="1" x14ac:dyDescent="0.25">
      <c r="A69" s="35" t="s">
        <v>164</v>
      </c>
      <c r="B69" s="35" t="s">
        <v>4</v>
      </c>
      <c r="C69" s="35" t="s">
        <v>165</v>
      </c>
      <c r="D69" s="36"/>
      <c r="E69" s="37" t="s">
        <v>166</v>
      </c>
      <c r="F69" s="36">
        <v>38.799999999999997</v>
      </c>
      <c r="G69" s="49"/>
      <c r="H69" s="49"/>
    </row>
    <row r="70" spans="1:8" ht="22.5" customHeight="1" x14ac:dyDescent="0.25">
      <c r="A70" s="35" t="s">
        <v>164</v>
      </c>
      <c r="B70" s="35" t="s">
        <v>4</v>
      </c>
      <c r="C70" s="35" t="s">
        <v>165</v>
      </c>
      <c r="D70" s="36">
        <v>620</v>
      </c>
      <c r="E70" s="37" t="s">
        <v>66</v>
      </c>
      <c r="F70" s="36">
        <v>38.799999999999997</v>
      </c>
      <c r="G70" s="49"/>
      <c r="H70" s="49"/>
    </row>
    <row r="71" spans="1:8" ht="63" x14ac:dyDescent="0.25">
      <c r="A71" s="5" t="s">
        <v>76</v>
      </c>
      <c r="B71" s="5" t="s">
        <v>4</v>
      </c>
      <c r="C71" s="5" t="s">
        <v>107</v>
      </c>
      <c r="D71" s="3"/>
      <c r="E71" s="7" t="s">
        <v>197</v>
      </c>
      <c r="F71" s="3">
        <f>F72+F79+F82+F85+F88</f>
        <v>53161.311999999998</v>
      </c>
      <c r="G71" s="3">
        <f>G72+G85</f>
        <v>326.67499999999995</v>
      </c>
      <c r="H71" s="3">
        <f>H72+H79+H82+H85+H88</f>
        <v>10659.5</v>
      </c>
    </row>
    <row r="72" spans="1:8" ht="47.25" x14ac:dyDescent="0.25">
      <c r="A72" s="5" t="s">
        <v>146</v>
      </c>
      <c r="B72" s="5" t="s">
        <v>4</v>
      </c>
      <c r="C72" s="5" t="s">
        <v>107</v>
      </c>
      <c r="D72" s="3"/>
      <c r="E72" s="7" t="s">
        <v>148</v>
      </c>
      <c r="F72" s="3">
        <f>F73+F75+F77</f>
        <v>50484.207999999999</v>
      </c>
      <c r="G72" s="3">
        <f>G77</f>
        <v>181.47499999999999</v>
      </c>
      <c r="H72" s="3">
        <f>H73+H75</f>
        <v>10351</v>
      </c>
    </row>
    <row r="73" spans="1:8" ht="78.75" x14ac:dyDescent="0.25">
      <c r="A73" s="13" t="s">
        <v>147</v>
      </c>
      <c r="B73" s="13" t="s">
        <v>4</v>
      </c>
      <c r="C73" s="13">
        <v>60040</v>
      </c>
      <c r="D73" s="14"/>
      <c r="E73" s="8" t="s">
        <v>77</v>
      </c>
      <c r="F73" s="14">
        <v>49658</v>
      </c>
      <c r="G73" s="14"/>
      <c r="H73" s="34">
        <v>10351</v>
      </c>
    </row>
    <row r="74" spans="1:8" ht="24" customHeight="1" x14ac:dyDescent="0.25">
      <c r="A74" s="13" t="s">
        <v>146</v>
      </c>
      <c r="B74" s="13" t="s">
        <v>4</v>
      </c>
      <c r="C74" s="13">
        <v>60040</v>
      </c>
      <c r="D74" s="14">
        <v>620</v>
      </c>
      <c r="E74" s="8" t="s">
        <v>78</v>
      </c>
      <c r="F74" s="14">
        <v>49658</v>
      </c>
      <c r="G74" s="14"/>
      <c r="H74" s="34">
        <v>10351</v>
      </c>
    </row>
    <row r="75" spans="1:8" ht="47.25" x14ac:dyDescent="0.25">
      <c r="A75" s="13" t="s">
        <v>146</v>
      </c>
      <c r="B75" s="13" t="s">
        <v>4</v>
      </c>
      <c r="C75" s="13">
        <v>60041</v>
      </c>
      <c r="D75" s="14"/>
      <c r="E75" s="8" t="s">
        <v>79</v>
      </c>
      <c r="F75" s="14">
        <v>642.9</v>
      </c>
      <c r="G75" s="14"/>
      <c r="H75" s="14"/>
    </row>
    <row r="76" spans="1:8" ht="15.75" x14ac:dyDescent="0.25">
      <c r="A76" s="13" t="s">
        <v>146</v>
      </c>
      <c r="B76" s="13" t="s">
        <v>4</v>
      </c>
      <c r="C76" s="13">
        <v>60041</v>
      </c>
      <c r="D76" s="14">
        <v>620</v>
      </c>
      <c r="E76" s="8" t="s">
        <v>66</v>
      </c>
      <c r="F76" s="14">
        <v>642.9</v>
      </c>
      <c r="G76" s="14"/>
      <c r="H76" s="14"/>
    </row>
    <row r="77" spans="1:8" ht="15.75" x14ac:dyDescent="0.25">
      <c r="A77" s="35" t="s">
        <v>146</v>
      </c>
      <c r="B77" s="35" t="s">
        <v>4</v>
      </c>
      <c r="C77" s="35" t="s">
        <v>195</v>
      </c>
      <c r="D77" s="36"/>
      <c r="E77" s="65" t="s">
        <v>196</v>
      </c>
      <c r="F77" s="36">
        <f>F78</f>
        <v>183.30799999999999</v>
      </c>
      <c r="G77" s="64">
        <f>G78</f>
        <v>181.47499999999999</v>
      </c>
      <c r="H77" s="64"/>
    </row>
    <row r="78" spans="1:8" ht="15.75" x14ac:dyDescent="0.25">
      <c r="A78" s="35" t="s">
        <v>146</v>
      </c>
      <c r="B78" s="35" t="s">
        <v>4</v>
      </c>
      <c r="C78" s="35" t="s">
        <v>195</v>
      </c>
      <c r="D78" s="36">
        <v>620</v>
      </c>
      <c r="E78" s="37" t="s">
        <v>66</v>
      </c>
      <c r="F78" s="36">
        <v>183.30799999999999</v>
      </c>
      <c r="G78" s="64">
        <v>181.47499999999999</v>
      </c>
      <c r="H78" s="64"/>
    </row>
    <row r="79" spans="1:8" ht="33.75" customHeight="1" x14ac:dyDescent="0.25">
      <c r="A79" s="5" t="s">
        <v>149</v>
      </c>
      <c r="B79" s="5" t="s">
        <v>4</v>
      </c>
      <c r="C79" s="5" t="s">
        <v>107</v>
      </c>
      <c r="D79" s="3"/>
      <c r="E79" s="7" t="s">
        <v>71</v>
      </c>
      <c r="F79" s="3">
        <f>F80</f>
        <v>1705.5</v>
      </c>
      <c r="G79" s="3"/>
      <c r="H79" s="3"/>
    </row>
    <row r="80" spans="1:8" ht="78.75" x14ac:dyDescent="0.25">
      <c r="A80" s="35" t="s">
        <v>149</v>
      </c>
      <c r="B80" s="35" t="s">
        <v>4</v>
      </c>
      <c r="C80" s="35" t="s">
        <v>150</v>
      </c>
      <c r="D80" s="36"/>
      <c r="E80" s="37" t="s">
        <v>77</v>
      </c>
      <c r="F80" s="36">
        <v>1705.5</v>
      </c>
      <c r="G80" s="34"/>
      <c r="H80" s="34"/>
    </row>
    <row r="81" spans="1:8" ht="15.75" x14ac:dyDescent="0.25">
      <c r="A81" s="35" t="s">
        <v>149</v>
      </c>
      <c r="B81" s="35" t="s">
        <v>4</v>
      </c>
      <c r="C81" s="35" t="s">
        <v>150</v>
      </c>
      <c r="D81" s="36">
        <v>620</v>
      </c>
      <c r="E81" s="37" t="s">
        <v>66</v>
      </c>
      <c r="F81" s="36">
        <v>1705.5</v>
      </c>
      <c r="G81" s="34"/>
      <c r="H81" s="34"/>
    </row>
    <row r="82" spans="1:8" ht="31.5" x14ac:dyDescent="0.25">
      <c r="A82" s="38" t="s">
        <v>151</v>
      </c>
      <c r="B82" s="38" t="s">
        <v>4</v>
      </c>
      <c r="C82" s="38" t="s">
        <v>107</v>
      </c>
      <c r="D82" s="39"/>
      <c r="E82" s="40" t="s">
        <v>72</v>
      </c>
      <c r="F82" s="39">
        <v>284.60000000000002</v>
      </c>
      <c r="G82" s="3"/>
      <c r="H82" s="3">
        <v>105</v>
      </c>
    </row>
    <row r="83" spans="1:8" ht="63" x14ac:dyDescent="0.25">
      <c r="A83" s="35" t="s">
        <v>151</v>
      </c>
      <c r="B83" s="35" t="s">
        <v>4</v>
      </c>
      <c r="C83" s="35" t="s">
        <v>194</v>
      </c>
      <c r="D83" s="36"/>
      <c r="E83" s="37" t="s">
        <v>152</v>
      </c>
      <c r="F83" s="36">
        <v>284.60000000000002</v>
      </c>
      <c r="G83" s="34"/>
      <c r="H83" s="34">
        <v>105</v>
      </c>
    </row>
    <row r="84" spans="1:8" ht="15.75" x14ac:dyDescent="0.25">
      <c r="A84" s="35" t="s">
        <v>151</v>
      </c>
      <c r="B84" s="35" t="s">
        <v>4</v>
      </c>
      <c r="C84" s="35" t="s">
        <v>194</v>
      </c>
      <c r="D84" s="36">
        <v>620</v>
      </c>
      <c r="E84" s="37" t="s">
        <v>66</v>
      </c>
      <c r="F84" s="36">
        <v>284.60000000000002</v>
      </c>
      <c r="G84" s="34"/>
      <c r="H84" s="34">
        <v>105</v>
      </c>
    </row>
    <row r="85" spans="1:8" ht="15.75" x14ac:dyDescent="0.25">
      <c r="A85" s="38" t="s">
        <v>153</v>
      </c>
      <c r="B85" s="38" t="s">
        <v>4</v>
      </c>
      <c r="C85" s="38" t="s">
        <v>107</v>
      </c>
      <c r="D85" s="39"/>
      <c r="E85" s="40" t="s">
        <v>73</v>
      </c>
      <c r="F85" s="39">
        <f>F86</f>
        <v>190.404</v>
      </c>
      <c r="G85" s="3">
        <f>G86</f>
        <v>145.19999999999999</v>
      </c>
      <c r="H85" s="3"/>
    </row>
    <row r="86" spans="1:8" ht="78.75" x14ac:dyDescent="0.25">
      <c r="A86" s="35" t="s">
        <v>153</v>
      </c>
      <c r="B86" s="35" t="s">
        <v>4</v>
      </c>
      <c r="C86" s="35" t="s">
        <v>74</v>
      </c>
      <c r="D86" s="36"/>
      <c r="E86" s="37" t="s">
        <v>154</v>
      </c>
      <c r="F86" s="36">
        <v>190.404</v>
      </c>
      <c r="G86" s="80">
        <v>145.19999999999999</v>
      </c>
      <c r="H86" s="34"/>
    </row>
    <row r="87" spans="1:8" ht="15.75" x14ac:dyDescent="0.25">
      <c r="A87" s="33" t="s">
        <v>153</v>
      </c>
      <c r="B87" s="33" t="s">
        <v>4</v>
      </c>
      <c r="C87" s="33" t="s">
        <v>74</v>
      </c>
      <c r="D87" s="34">
        <v>620</v>
      </c>
      <c r="E87" s="8" t="s">
        <v>66</v>
      </c>
      <c r="F87" s="36">
        <v>190.404</v>
      </c>
      <c r="G87" s="80">
        <v>145.19999999999999</v>
      </c>
      <c r="H87" s="34"/>
    </row>
    <row r="88" spans="1:8" ht="47.25" x14ac:dyDescent="0.25">
      <c r="A88" s="5" t="s">
        <v>143</v>
      </c>
      <c r="B88" s="5" t="s">
        <v>4</v>
      </c>
      <c r="C88" s="5" t="s">
        <v>107</v>
      </c>
      <c r="D88" s="3"/>
      <c r="E88" s="7" t="s">
        <v>144</v>
      </c>
      <c r="F88" s="3">
        <v>496.6</v>
      </c>
      <c r="G88" s="3"/>
      <c r="H88" s="3">
        <f>H89</f>
        <v>203.5</v>
      </c>
    </row>
    <row r="89" spans="1:8" ht="78.75" x14ac:dyDescent="0.25">
      <c r="A89" s="33" t="s">
        <v>143</v>
      </c>
      <c r="B89" s="33" t="s">
        <v>4</v>
      </c>
      <c r="C89" s="35" t="s">
        <v>193</v>
      </c>
      <c r="D89" s="36"/>
      <c r="E89" s="37" t="s">
        <v>145</v>
      </c>
      <c r="F89" s="34">
        <v>496.6</v>
      </c>
      <c r="G89" s="34"/>
      <c r="H89" s="34">
        <v>203.5</v>
      </c>
    </row>
    <row r="90" spans="1:8" ht="15.75" x14ac:dyDescent="0.25">
      <c r="A90" s="33" t="s">
        <v>143</v>
      </c>
      <c r="B90" s="33" t="s">
        <v>4</v>
      </c>
      <c r="C90" s="33" t="s">
        <v>193</v>
      </c>
      <c r="D90" s="34">
        <v>620</v>
      </c>
      <c r="E90" s="8" t="s">
        <v>66</v>
      </c>
      <c r="F90" s="34">
        <v>496.6</v>
      </c>
      <c r="G90" s="34"/>
      <c r="H90" s="34">
        <v>203.5</v>
      </c>
    </row>
    <row r="91" spans="1:8" ht="63" x14ac:dyDescent="0.25">
      <c r="A91" s="5" t="s">
        <v>68</v>
      </c>
      <c r="B91" s="5" t="s">
        <v>4</v>
      </c>
      <c r="C91" s="5" t="s">
        <v>107</v>
      </c>
      <c r="D91" s="3"/>
      <c r="E91" s="7" t="s">
        <v>69</v>
      </c>
      <c r="F91" s="3">
        <f>F92+F94</f>
        <v>13552</v>
      </c>
      <c r="G91" s="3"/>
      <c r="H91" s="3"/>
    </row>
    <row r="92" spans="1:8" ht="78.75" x14ac:dyDescent="0.25">
      <c r="A92" s="13" t="s">
        <v>68</v>
      </c>
      <c r="B92" s="13" t="s">
        <v>4</v>
      </c>
      <c r="C92" s="13">
        <v>60070</v>
      </c>
      <c r="D92" s="14"/>
      <c r="E92" s="8" t="s">
        <v>70</v>
      </c>
      <c r="F92" s="14">
        <f>F93</f>
        <v>13415.9</v>
      </c>
      <c r="G92" s="14"/>
      <c r="H92" s="14"/>
    </row>
    <row r="93" spans="1:8" ht="15.75" x14ac:dyDescent="0.25">
      <c r="A93" s="13" t="s">
        <v>68</v>
      </c>
      <c r="B93" s="13" t="s">
        <v>4</v>
      </c>
      <c r="C93" s="13">
        <v>60070</v>
      </c>
      <c r="D93" s="14">
        <v>620</v>
      </c>
      <c r="E93" s="8" t="s">
        <v>66</v>
      </c>
      <c r="F93" s="14">
        <v>13415.9</v>
      </c>
      <c r="G93" s="14"/>
      <c r="H93" s="14"/>
    </row>
    <row r="94" spans="1:8" ht="63.75" customHeight="1" x14ac:dyDescent="0.25">
      <c r="A94" s="96" t="s">
        <v>68</v>
      </c>
      <c r="B94" s="96" t="s">
        <v>4</v>
      </c>
      <c r="C94" s="96" t="s">
        <v>239</v>
      </c>
      <c r="D94" s="97"/>
      <c r="E94" s="8" t="s">
        <v>240</v>
      </c>
      <c r="F94" s="97">
        <v>136.1</v>
      </c>
      <c r="G94" s="97"/>
      <c r="H94" s="97"/>
    </row>
    <row r="95" spans="1:8" ht="15.75" x14ac:dyDescent="0.25">
      <c r="A95" s="96" t="s">
        <v>68</v>
      </c>
      <c r="B95" s="96" t="s">
        <v>4</v>
      </c>
      <c r="C95" s="96" t="s">
        <v>239</v>
      </c>
      <c r="D95" s="97">
        <v>620</v>
      </c>
      <c r="E95" s="8" t="s">
        <v>66</v>
      </c>
      <c r="F95" s="97">
        <v>136.1</v>
      </c>
      <c r="G95" s="97"/>
      <c r="H95" s="97"/>
    </row>
    <row r="96" spans="1:8" ht="67.5" customHeight="1" x14ac:dyDescent="0.25">
      <c r="A96" s="38" t="s">
        <v>189</v>
      </c>
      <c r="B96" s="38" t="s">
        <v>4</v>
      </c>
      <c r="C96" s="38" t="s">
        <v>107</v>
      </c>
      <c r="D96" s="39"/>
      <c r="E96" s="67" t="s">
        <v>190</v>
      </c>
      <c r="F96" s="39">
        <v>10</v>
      </c>
      <c r="G96" s="3"/>
      <c r="H96" s="3"/>
    </row>
    <row r="97" spans="1:8" ht="82.5" customHeight="1" x14ac:dyDescent="0.25">
      <c r="A97" s="35" t="s">
        <v>189</v>
      </c>
      <c r="B97" s="35" t="s">
        <v>4</v>
      </c>
      <c r="C97" s="35" t="s">
        <v>192</v>
      </c>
      <c r="D97" s="36"/>
      <c r="E97" s="66" t="s">
        <v>191</v>
      </c>
      <c r="F97" s="36">
        <v>10</v>
      </c>
      <c r="G97" s="64"/>
      <c r="H97" s="64"/>
    </row>
    <row r="98" spans="1:8" ht="15.75" x14ac:dyDescent="0.25">
      <c r="A98" s="35" t="s">
        <v>189</v>
      </c>
      <c r="B98" s="35" t="s">
        <v>4</v>
      </c>
      <c r="C98" s="35" t="s">
        <v>192</v>
      </c>
      <c r="D98" s="36">
        <v>620</v>
      </c>
      <c r="E98" s="37" t="s">
        <v>66</v>
      </c>
      <c r="F98" s="36">
        <v>10</v>
      </c>
      <c r="G98" s="64"/>
      <c r="H98" s="64"/>
    </row>
    <row r="99" spans="1:8" ht="48" customHeight="1" x14ac:dyDescent="0.25">
      <c r="A99" s="5" t="s">
        <v>167</v>
      </c>
      <c r="B99" s="5" t="s">
        <v>4</v>
      </c>
      <c r="C99" s="5" t="s">
        <v>107</v>
      </c>
      <c r="D99" s="3"/>
      <c r="E99" s="7" t="s">
        <v>168</v>
      </c>
      <c r="F99" s="3">
        <v>100</v>
      </c>
      <c r="G99" s="3"/>
      <c r="H99" s="3"/>
    </row>
    <row r="100" spans="1:8" ht="94.5" customHeight="1" x14ac:dyDescent="0.25">
      <c r="A100" s="50" t="s">
        <v>167</v>
      </c>
      <c r="B100" s="50" t="s">
        <v>4</v>
      </c>
      <c r="C100" s="50" t="s">
        <v>169</v>
      </c>
      <c r="D100" s="51"/>
      <c r="E100" s="8" t="s">
        <v>170</v>
      </c>
      <c r="F100" s="51">
        <v>100</v>
      </c>
      <c r="G100" s="51"/>
      <c r="H100" s="51"/>
    </row>
    <row r="101" spans="1:8" ht="15.75" x14ac:dyDescent="0.25">
      <c r="A101" s="50" t="s">
        <v>167</v>
      </c>
      <c r="B101" s="50" t="s">
        <v>4</v>
      </c>
      <c r="C101" s="50" t="s">
        <v>169</v>
      </c>
      <c r="D101" s="51">
        <v>620</v>
      </c>
      <c r="E101" s="8" t="s">
        <v>66</v>
      </c>
      <c r="F101" s="51">
        <v>100</v>
      </c>
      <c r="G101" s="51"/>
      <c r="H101" s="51"/>
    </row>
    <row r="102" spans="1:8" ht="63" x14ac:dyDescent="0.25">
      <c r="A102" s="5" t="s">
        <v>90</v>
      </c>
      <c r="B102" s="5" t="s">
        <v>4</v>
      </c>
      <c r="C102" s="5" t="s">
        <v>107</v>
      </c>
      <c r="D102" s="3"/>
      <c r="E102" s="7" t="s">
        <v>91</v>
      </c>
      <c r="F102" s="3">
        <f>F103</f>
        <v>1362.59</v>
      </c>
      <c r="G102" s="3"/>
      <c r="H102" s="3"/>
    </row>
    <row r="103" spans="1:8" ht="81.75" customHeight="1" x14ac:dyDescent="0.25">
      <c r="A103" s="13" t="s">
        <v>90</v>
      </c>
      <c r="B103" s="13" t="s">
        <v>4</v>
      </c>
      <c r="C103" s="13">
        <v>60160</v>
      </c>
      <c r="D103" s="14"/>
      <c r="E103" s="8" t="s">
        <v>92</v>
      </c>
      <c r="F103" s="14">
        <f>F104</f>
        <v>1362.59</v>
      </c>
      <c r="G103" s="14"/>
      <c r="H103" s="14"/>
    </row>
    <row r="104" spans="1:8" ht="15.75" x14ac:dyDescent="0.25">
      <c r="A104" s="13" t="s">
        <v>90</v>
      </c>
      <c r="B104" s="13" t="s">
        <v>4</v>
      </c>
      <c r="C104" s="13">
        <v>60160</v>
      </c>
      <c r="D104" s="14">
        <v>620</v>
      </c>
      <c r="E104" s="8" t="s">
        <v>78</v>
      </c>
      <c r="F104" s="14">
        <v>1362.59</v>
      </c>
      <c r="G104" s="14"/>
      <c r="H104" s="14"/>
    </row>
    <row r="105" spans="1:8" ht="66" customHeight="1" x14ac:dyDescent="0.25">
      <c r="A105" s="5" t="s">
        <v>93</v>
      </c>
      <c r="B105" s="5" t="s">
        <v>4</v>
      </c>
      <c r="C105" s="5" t="s">
        <v>107</v>
      </c>
      <c r="D105" s="3"/>
      <c r="E105" s="7" t="s">
        <v>94</v>
      </c>
      <c r="F105" s="3">
        <f>F106+F110</f>
        <v>2958.357</v>
      </c>
      <c r="G105" s="3"/>
      <c r="H105" s="3"/>
    </row>
    <row r="106" spans="1:8" ht="63" x14ac:dyDescent="0.25">
      <c r="A106" s="13" t="s">
        <v>93</v>
      </c>
      <c r="B106" s="13" t="s">
        <v>4</v>
      </c>
      <c r="C106" s="13">
        <v>11050</v>
      </c>
      <c r="D106" s="14"/>
      <c r="E106" s="8" t="s">
        <v>95</v>
      </c>
      <c r="F106" s="14">
        <f>F107+F108+F109</f>
        <v>2342.681</v>
      </c>
      <c r="G106" s="14"/>
      <c r="H106" s="14"/>
    </row>
    <row r="107" spans="1:8" ht="31.5" x14ac:dyDescent="0.25">
      <c r="A107" s="13" t="s">
        <v>93</v>
      </c>
      <c r="B107" s="13" t="s">
        <v>4</v>
      </c>
      <c r="C107" s="13">
        <v>11050</v>
      </c>
      <c r="D107" s="14">
        <v>120</v>
      </c>
      <c r="E107" s="8" t="s">
        <v>7</v>
      </c>
      <c r="F107" s="36">
        <v>2197.663</v>
      </c>
      <c r="G107" s="14"/>
      <c r="H107" s="14"/>
    </row>
    <row r="108" spans="1:8" ht="31.5" x14ac:dyDescent="0.25">
      <c r="A108" s="13" t="s">
        <v>93</v>
      </c>
      <c r="B108" s="13" t="s">
        <v>4</v>
      </c>
      <c r="C108" s="13">
        <v>11050</v>
      </c>
      <c r="D108" s="14">
        <v>240</v>
      </c>
      <c r="E108" s="8" t="s">
        <v>29</v>
      </c>
      <c r="F108" s="34">
        <v>108.5</v>
      </c>
      <c r="G108" s="14"/>
      <c r="H108" s="14"/>
    </row>
    <row r="109" spans="1:8" ht="15.75" x14ac:dyDescent="0.25">
      <c r="A109" s="13" t="s">
        <v>98</v>
      </c>
      <c r="B109" s="13" t="s">
        <v>4</v>
      </c>
      <c r="C109" s="13">
        <v>11050</v>
      </c>
      <c r="D109" s="14">
        <v>850</v>
      </c>
      <c r="E109" s="8" t="s">
        <v>96</v>
      </c>
      <c r="F109" s="34">
        <v>36.518000000000001</v>
      </c>
      <c r="G109" s="14"/>
      <c r="H109" s="14"/>
    </row>
    <row r="110" spans="1:8" ht="47.25" x14ac:dyDescent="0.25">
      <c r="A110" s="13" t="s">
        <v>93</v>
      </c>
      <c r="B110" s="13" t="s">
        <v>4</v>
      </c>
      <c r="C110" s="13">
        <v>20040</v>
      </c>
      <c r="D110" s="14"/>
      <c r="E110" s="8" t="s">
        <v>97</v>
      </c>
      <c r="F110" s="14">
        <f>F111+F112</f>
        <v>615.67599999999993</v>
      </c>
      <c r="G110" s="14"/>
      <c r="H110" s="14"/>
    </row>
    <row r="111" spans="1:8" ht="31.5" x14ac:dyDescent="0.25">
      <c r="A111" s="13" t="s">
        <v>93</v>
      </c>
      <c r="B111" s="13" t="s">
        <v>4</v>
      </c>
      <c r="C111" s="13">
        <v>20040</v>
      </c>
      <c r="D111" s="14">
        <v>240</v>
      </c>
      <c r="E111" s="8" t="s">
        <v>29</v>
      </c>
      <c r="F111" s="34">
        <v>339.3</v>
      </c>
      <c r="G111" s="14"/>
      <c r="H111" s="14"/>
    </row>
    <row r="112" spans="1:8" ht="15.75" x14ac:dyDescent="0.25">
      <c r="A112" s="13" t="s">
        <v>98</v>
      </c>
      <c r="B112" s="13" t="s">
        <v>4</v>
      </c>
      <c r="C112" s="13">
        <v>20040</v>
      </c>
      <c r="D112" s="14">
        <v>850</v>
      </c>
      <c r="E112" s="8" t="s">
        <v>96</v>
      </c>
      <c r="F112" s="34">
        <v>276.37599999999998</v>
      </c>
      <c r="G112" s="14"/>
      <c r="H112" s="14"/>
    </row>
    <row r="113" spans="1:8" ht="110.25" x14ac:dyDescent="0.25">
      <c r="A113" s="5" t="s">
        <v>99</v>
      </c>
      <c r="B113" s="5" t="s">
        <v>4</v>
      </c>
      <c r="C113" s="5" t="s">
        <v>107</v>
      </c>
      <c r="D113" s="3"/>
      <c r="E113" s="7" t="s">
        <v>100</v>
      </c>
      <c r="F113" s="3">
        <f>F114</f>
        <v>9701.5</v>
      </c>
      <c r="G113" s="3"/>
      <c r="H113" s="3"/>
    </row>
    <row r="114" spans="1:8" ht="110.25" x14ac:dyDescent="0.25">
      <c r="A114" s="13" t="s">
        <v>99</v>
      </c>
      <c r="B114" s="13" t="s">
        <v>4</v>
      </c>
      <c r="C114" s="13">
        <v>60080</v>
      </c>
      <c r="D114" s="14"/>
      <c r="E114" s="8" t="s">
        <v>101</v>
      </c>
      <c r="F114" s="14">
        <f>F115</f>
        <v>9701.5</v>
      </c>
      <c r="G114" s="14"/>
      <c r="H114" s="14"/>
    </row>
    <row r="115" spans="1:8" ht="15.75" x14ac:dyDescent="0.25">
      <c r="A115" s="13" t="s">
        <v>99</v>
      </c>
      <c r="B115" s="13" t="s">
        <v>4</v>
      </c>
      <c r="C115" s="13">
        <v>60080</v>
      </c>
      <c r="D115" s="14">
        <v>610</v>
      </c>
      <c r="E115" s="8" t="s">
        <v>102</v>
      </c>
      <c r="F115" s="14">
        <v>9701.5</v>
      </c>
      <c r="G115" s="14"/>
      <c r="H115" s="14"/>
    </row>
    <row r="116" spans="1:8" ht="83.25" customHeight="1" x14ac:dyDescent="0.25">
      <c r="A116" s="5" t="s">
        <v>50</v>
      </c>
      <c r="B116" s="5" t="s">
        <v>4</v>
      </c>
      <c r="C116" s="5" t="s">
        <v>107</v>
      </c>
      <c r="D116" s="3"/>
      <c r="E116" s="7" t="s">
        <v>51</v>
      </c>
      <c r="F116" s="3">
        <f>F117+F120+F122+F126+F129+F131</f>
        <v>25742.573999999997</v>
      </c>
      <c r="G116" s="3">
        <f>G120+G122+G126+G129</f>
        <v>25436.573999999997</v>
      </c>
      <c r="H116" s="3"/>
    </row>
    <row r="117" spans="1:8" ht="63.75" customHeight="1" x14ac:dyDescent="0.25">
      <c r="A117" s="88" t="s">
        <v>50</v>
      </c>
      <c r="B117" s="88" t="s">
        <v>4</v>
      </c>
      <c r="C117" s="88" t="s">
        <v>231</v>
      </c>
      <c r="D117" s="89"/>
      <c r="E117" s="8" t="s">
        <v>232</v>
      </c>
      <c r="F117" s="89">
        <f>F118+F119</f>
        <v>222</v>
      </c>
      <c r="G117" s="3"/>
      <c r="H117" s="3"/>
    </row>
    <row r="118" spans="1:8" ht="43.5" customHeight="1" x14ac:dyDescent="0.25">
      <c r="A118" s="104" t="str">
        <f t="shared" ref="A118:C118" si="0">A119</f>
        <v>15 0</v>
      </c>
      <c r="B118" s="104" t="str">
        <f t="shared" si="0"/>
        <v>00</v>
      </c>
      <c r="C118" s="104" t="str">
        <f t="shared" si="0"/>
        <v>12060</v>
      </c>
      <c r="D118" s="105">
        <f t="shared" ref="D118:E118" si="1">D127</f>
        <v>110</v>
      </c>
      <c r="E118" s="8" t="str">
        <f t="shared" si="1"/>
        <v>Расходы на выплату персоналу казенных учреждений</v>
      </c>
      <c r="F118" s="105">
        <v>144</v>
      </c>
      <c r="G118" s="3"/>
      <c r="H118" s="3"/>
    </row>
    <row r="119" spans="1:8" ht="33" customHeight="1" x14ac:dyDescent="0.25">
      <c r="A119" s="88" t="s">
        <v>52</v>
      </c>
      <c r="B119" s="88" t="s">
        <v>4</v>
      </c>
      <c r="C119" s="88" t="s">
        <v>231</v>
      </c>
      <c r="D119" s="89">
        <v>240</v>
      </c>
      <c r="E119" s="8" t="s">
        <v>29</v>
      </c>
      <c r="F119" s="89">
        <v>78</v>
      </c>
      <c r="G119" s="3"/>
      <c r="H119" s="3"/>
    </row>
    <row r="120" spans="1:8" ht="15.75" x14ac:dyDescent="0.25">
      <c r="A120" s="13" t="s">
        <v>52</v>
      </c>
      <c r="B120" s="13" t="s">
        <v>4</v>
      </c>
      <c r="C120" s="13">
        <v>73700</v>
      </c>
      <c r="D120" s="14"/>
      <c r="E120" s="8" t="s">
        <v>53</v>
      </c>
      <c r="F120" s="14">
        <v>21323.606</v>
      </c>
      <c r="G120" s="14">
        <v>21323.606</v>
      </c>
      <c r="H120" s="14"/>
    </row>
    <row r="121" spans="1:8" ht="47.25" x14ac:dyDescent="0.25">
      <c r="A121" s="13" t="s">
        <v>52</v>
      </c>
      <c r="B121" s="13" t="s">
        <v>4</v>
      </c>
      <c r="C121" s="13">
        <v>73700</v>
      </c>
      <c r="D121" s="14">
        <v>810</v>
      </c>
      <c r="E121" s="8" t="s">
        <v>54</v>
      </c>
      <c r="F121" s="14">
        <v>21323.606</v>
      </c>
      <c r="G121" s="14">
        <v>21323.606</v>
      </c>
      <c r="H121" s="14"/>
    </row>
    <row r="122" spans="1:8" ht="37.5" customHeight="1" x14ac:dyDescent="0.25">
      <c r="A122" s="13" t="s">
        <v>50</v>
      </c>
      <c r="B122" s="13" t="s">
        <v>4</v>
      </c>
      <c r="C122" s="13">
        <v>75210</v>
      </c>
      <c r="D122" s="14"/>
      <c r="E122" s="8" t="s">
        <v>55</v>
      </c>
      <c r="F122" s="14">
        <f>F123+F124+F125</f>
        <v>3665.3119999999999</v>
      </c>
      <c r="G122" s="14">
        <f>G123+G124+G125</f>
        <v>3665.3119999999999</v>
      </c>
      <c r="H122" s="3"/>
    </row>
    <row r="123" spans="1:8" ht="15.75" x14ac:dyDescent="0.25">
      <c r="A123" s="13" t="s">
        <v>50</v>
      </c>
      <c r="B123" s="13" t="s">
        <v>4</v>
      </c>
      <c r="C123" s="13">
        <v>75210</v>
      </c>
      <c r="D123" s="14">
        <v>110</v>
      </c>
      <c r="E123" s="8" t="s">
        <v>47</v>
      </c>
      <c r="F123" s="36">
        <v>3416.0309999999999</v>
      </c>
      <c r="G123" s="98">
        <v>3416.0309999999999</v>
      </c>
      <c r="H123" s="14"/>
    </row>
    <row r="124" spans="1:8" ht="31.5" x14ac:dyDescent="0.25">
      <c r="A124" s="13" t="s">
        <v>52</v>
      </c>
      <c r="B124" s="13" t="s">
        <v>4</v>
      </c>
      <c r="C124" s="13">
        <v>75210</v>
      </c>
      <c r="D124" s="14">
        <v>240</v>
      </c>
      <c r="E124" s="8" t="s">
        <v>29</v>
      </c>
      <c r="F124" s="36">
        <v>244.96899999999999</v>
      </c>
      <c r="G124" s="98">
        <v>244.96899999999999</v>
      </c>
      <c r="H124" s="14"/>
    </row>
    <row r="125" spans="1:8" ht="15.75" x14ac:dyDescent="0.25">
      <c r="A125" s="13" t="s">
        <v>52</v>
      </c>
      <c r="B125" s="13" t="s">
        <v>4</v>
      </c>
      <c r="C125" s="13">
        <v>75210</v>
      </c>
      <c r="D125" s="14">
        <v>850</v>
      </c>
      <c r="E125" s="8" t="s">
        <v>30</v>
      </c>
      <c r="F125" s="47">
        <v>4.3120000000000003</v>
      </c>
      <c r="G125" s="22">
        <v>4.3120000000000003</v>
      </c>
      <c r="H125" s="14"/>
    </row>
    <row r="126" spans="1:8" ht="47.25" x14ac:dyDescent="0.25">
      <c r="A126" s="13" t="s">
        <v>52</v>
      </c>
      <c r="B126" s="13" t="s">
        <v>4</v>
      </c>
      <c r="C126" s="13" t="s">
        <v>247</v>
      </c>
      <c r="D126" s="14"/>
      <c r="E126" s="8" t="s">
        <v>114</v>
      </c>
      <c r="F126" s="19">
        <f>F127+F128</f>
        <v>123.65600000000001</v>
      </c>
      <c r="G126" s="19">
        <f>G127+G128</f>
        <v>123.65600000000001</v>
      </c>
      <c r="H126" s="14"/>
    </row>
    <row r="127" spans="1:8" ht="15.75" x14ac:dyDescent="0.25">
      <c r="A127" s="13" t="s">
        <v>52</v>
      </c>
      <c r="B127" s="13" t="s">
        <v>4</v>
      </c>
      <c r="C127" s="13" t="s">
        <v>247</v>
      </c>
      <c r="D127" s="43">
        <v>110</v>
      </c>
      <c r="E127" s="8" t="s">
        <v>47</v>
      </c>
      <c r="F127" s="36">
        <v>1.8280000000000001</v>
      </c>
      <c r="G127" s="43">
        <v>1.8280000000000001</v>
      </c>
      <c r="H127" s="14"/>
    </row>
    <row r="128" spans="1:8" ht="31.5" x14ac:dyDescent="0.25">
      <c r="A128" s="13" t="s">
        <v>50</v>
      </c>
      <c r="B128" s="13" t="s">
        <v>4</v>
      </c>
      <c r="C128" s="13" t="s">
        <v>247</v>
      </c>
      <c r="D128" s="14">
        <v>240</v>
      </c>
      <c r="E128" s="8" t="s">
        <v>29</v>
      </c>
      <c r="F128" s="47">
        <v>121.828</v>
      </c>
      <c r="G128" s="22">
        <v>121.828</v>
      </c>
      <c r="H128" s="14"/>
    </row>
    <row r="129" spans="1:8" ht="47.25" x14ac:dyDescent="0.25">
      <c r="A129" s="27" t="s">
        <v>52</v>
      </c>
      <c r="B129" s="26" t="s">
        <v>4</v>
      </c>
      <c r="C129" s="27" t="s">
        <v>129</v>
      </c>
      <c r="D129" s="27"/>
      <c r="E129" s="8" t="s">
        <v>130</v>
      </c>
      <c r="F129" s="36">
        <v>360</v>
      </c>
      <c r="G129" s="43">
        <f>G130</f>
        <v>324</v>
      </c>
      <c r="H129" s="27"/>
    </row>
    <row r="130" spans="1:8" ht="15.75" x14ac:dyDescent="0.25">
      <c r="A130" s="27" t="s">
        <v>52</v>
      </c>
      <c r="B130" s="26" t="s">
        <v>4</v>
      </c>
      <c r="C130" s="27" t="s">
        <v>129</v>
      </c>
      <c r="D130" s="85">
        <v>540</v>
      </c>
      <c r="E130" s="8" t="s">
        <v>198</v>
      </c>
      <c r="F130" s="36">
        <v>360</v>
      </c>
      <c r="G130" s="43">
        <v>324</v>
      </c>
      <c r="H130" s="27"/>
    </row>
    <row r="131" spans="1:8" ht="54" customHeight="1" x14ac:dyDescent="0.25">
      <c r="A131" s="82" t="s">
        <v>52</v>
      </c>
      <c r="B131" s="81" t="s">
        <v>4</v>
      </c>
      <c r="C131" s="82">
        <v>80070</v>
      </c>
      <c r="D131" s="82"/>
      <c r="E131" s="8" t="s">
        <v>221</v>
      </c>
      <c r="F131" s="36">
        <v>48</v>
      </c>
      <c r="G131" s="82"/>
      <c r="H131" s="82"/>
    </row>
    <row r="132" spans="1:8" ht="35.25" customHeight="1" x14ac:dyDescent="0.25">
      <c r="A132" s="82" t="s">
        <v>52</v>
      </c>
      <c r="B132" s="81" t="s">
        <v>4</v>
      </c>
      <c r="C132" s="82">
        <v>80070</v>
      </c>
      <c r="D132" s="82">
        <v>320</v>
      </c>
      <c r="E132" s="8" t="s">
        <v>83</v>
      </c>
      <c r="F132" s="36">
        <v>48</v>
      </c>
      <c r="G132" s="82"/>
      <c r="H132" s="82"/>
    </row>
    <row r="133" spans="1:8" ht="149.25" customHeight="1" x14ac:dyDescent="0.25">
      <c r="A133" s="5" t="s">
        <v>117</v>
      </c>
      <c r="B133" s="5" t="s">
        <v>4</v>
      </c>
      <c r="C133" s="5" t="s">
        <v>107</v>
      </c>
      <c r="D133" s="3"/>
      <c r="E133" s="7" t="s">
        <v>235</v>
      </c>
      <c r="F133" s="3">
        <f>F134</f>
        <v>9383.3520000000008</v>
      </c>
      <c r="G133" s="3">
        <f>G134</f>
        <v>9383.3520000000008</v>
      </c>
      <c r="H133" s="3"/>
    </row>
    <row r="134" spans="1:8" ht="47.25" x14ac:dyDescent="0.25">
      <c r="A134" s="18" t="s">
        <v>117</v>
      </c>
      <c r="B134" s="18" t="s">
        <v>4</v>
      </c>
      <c r="C134" s="18">
        <v>75090</v>
      </c>
      <c r="D134" s="19"/>
      <c r="E134" s="8" t="s">
        <v>136</v>
      </c>
      <c r="F134" s="46">
        <f>[1]Лист1!I231</f>
        <v>9383.3520000000008</v>
      </c>
      <c r="G134" s="21">
        <f>[1]Лист1!J231</f>
        <v>9383.3520000000008</v>
      </c>
      <c r="H134" s="14"/>
    </row>
    <row r="135" spans="1:8" ht="34.5" customHeight="1" x14ac:dyDescent="0.25">
      <c r="A135" s="18" t="s">
        <v>117</v>
      </c>
      <c r="B135" s="18" t="s">
        <v>4</v>
      </c>
      <c r="C135" s="18">
        <v>75090</v>
      </c>
      <c r="D135" s="48">
        <v>320</v>
      </c>
      <c r="E135" s="8" t="s">
        <v>83</v>
      </c>
      <c r="F135" s="36">
        <f>[1]Лист1!I232</f>
        <v>9383.3520000000008</v>
      </c>
      <c r="G135" s="43">
        <f>[1]Лист1!J232</f>
        <v>9383.3520000000008</v>
      </c>
      <c r="H135" s="14"/>
    </row>
    <row r="136" spans="1:8" ht="63" x14ac:dyDescent="0.25">
      <c r="A136" s="38" t="s">
        <v>131</v>
      </c>
      <c r="B136" s="38" t="s">
        <v>4</v>
      </c>
      <c r="C136" s="38" t="s">
        <v>107</v>
      </c>
      <c r="D136" s="39"/>
      <c r="E136" s="40" t="s">
        <v>132</v>
      </c>
      <c r="F136" s="39">
        <f>F137+F139+F141</f>
        <v>103222.64199999999</v>
      </c>
      <c r="G136" s="3">
        <f>G137</f>
        <v>5733.973</v>
      </c>
      <c r="H136" s="3">
        <f>H139+H141</f>
        <v>97388.668999999994</v>
      </c>
    </row>
    <row r="137" spans="1:8" ht="31.5" x14ac:dyDescent="0.25">
      <c r="A137" s="35" t="s">
        <v>131</v>
      </c>
      <c r="B137" s="35" t="s">
        <v>4</v>
      </c>
      <c r="C137" s="35" t="s">
        <v>133</v>
      </c>
      <c r="D137" s="36"/>
      <c r="E137" s="37" t="s">
        <v>134</v>
      </c>
      <c r="F137" s="36">
        <v>5833.973</v>
      </c>
      <c r="G137" s="44">
        <v>5733.973</v>
      </c>
      <c r="H137" s="44"/>
    </row>
    <row r="138" spans="1:8" ht="31.5" x14ac:dyDescent="0.25">
      <c r="A138" s="35" t="s">
        <v>131</v>
      </c>
      <c r="B138" s="35" t="s">
        <v>4</v>
      </c>
      <c r="C138" s="35" t="s">
        <v>133</v>
      </c>
      <c r="D138" s="36">
        <v>320</v>
      </c>
      <c r="E138" s="37" t="s">
        <v>83</v>
      </c>
      <c r="F138" s="36">
        <v>5833.973</v>
      </c>
      <c r="G138" s="44">
        <v>5733.973</v>
      </c>
      <c r="H138" s="44"/>
    </row>
    <row r="139" spans="1:8" ht="31.5" x14ac:dyDescent="0.25">
      <c r="A139" s="71" t="s">
        <v>131</v>
      </c>
      <c r="B139" s="71" t="s">
        <v>4</v>
      </c>
      <c r="C139" s="71" t="s">
        <v>133</v>
      </c>
      <c r="D139" s="72"/>
      <c r="E139" s="8" t="s">
        <v>134</v>
      </c>
      <c r="F139" s="36">
        <f>F140</f>
        <v>84604.236999999994</v>
      </c>
      <c r="G139" s="84"/>
      <c r="H139" s="84">
        <f>H140</f>
        <v>84604.236999999994</v>
      </c>
    </row>
    <row r="140" spans="1:8" ht="15.75" x14ac:dyDescent="0.25">
      <c r="A140" s="28" t="s">
        <v>131</v>
      </c>
      <c r="B140" s="28" t="s">
        <v>4</v>
      </c>
      <c r="C140" s="28" t="s">
        <v>133</v>
      </c>
      <c r="D140" s="21">
        <v>410</v>
      </c>
      <c r="E140" s="29" t="s">
        <v>120</v>
      </c>
      <c r="F140" s="36">
        <v>84604.236999999994</v>
      </c>
      <c r="G140" s="84"/>
      <c r="H140" s="84">
        <v>84604.236999999994</v>
      </c>
    </row>
    <row r="141" spans="1:8" ht="31.5" x14ac:dyDescent="0.25">
      <c r="A141" s="83" t="s">
        <v>131</v>
      </c>
      <c r="B141" s="83" t="s">
        <v>4</v>
      </c>
      <c r="C141" s="83" t="s">
        <v>223</v>
      </c>
      <c r="D141" s="84"/>
      <c r="E141" s="8" t="s">
        <v>134</v>
      </c>
      <c r="F141" s="58">
        <v>12784.432000000001</v>
      </c>
      <c r="G141" s="21"/>
      <c r="H141" s="21">
        <v>12784.432000000001</v>
      </c>
    </row>
    <row r="142" spans="1:8" ht="15.75" x14ac:dyDescent="0.25">
      <c r="A142" s="28" t="s">
        <v>131</v>
      </c>
      <c r="B142" s="28" t="s">
        <v>4</v>
      </c>
      <c r="C142" s="28" t="s">
        <v>223</v>
      </c>
      <c r="D142" s="21">
        <v>410</v>
      </c>
      <c r="E142" s="29" t="s">
        <v>120</v>
      </c>
      <c r="F142" s="58">
        <v>12784.432000000001</v>
      </c>
      <c r="G142" s="21"/>
      <c r="H142" s="21">
        <v>12784.432000000001</v>
      </c>
    </row>
    <row r="143" spans="1:8" ht="177" customHeight="1" x14ac:dyDescent="0.25">
      <c r="A143" s="93" t="s">
        <v>137</v>
      </c>
      <c r="B143" s="5" t="s">
        <v>4</v>
      </c>
      <c r="C143" s="5" t="s">
        <v>107</v>
      </c>
      <c r="D143" s="3"/>
      <c r="E143" s="7" t="s">
        <v>200</v>
      </c>
      <c r="F143" s="3">
        <f>F144</f>
        <v>1303.2360000000001</v>
      </c>
      <c r="G143" s="3">
        <f>G144</f>
        <v>1303.2360000000001</v>
      </c>
      <c r="H143" s="3"/>
    </row>
    <row r="144" spans="1:8" ht="61.5" customHeight="1" x14ac:dyDescent="0.25">
      <c r="A144" s="86" t="s">
        <v>137</v>
      </c>
      <c r="B144" s="18" t="s">
        <v>4</v>
      </c>
      <c r="C144" s="18" t="s">
        <v>234</v>
      </c>
      <c r="D144" s="19"/>
      <c r="E144" s="8" t="s">
        <v>233</v>
      </c>
      <c r="F144" s="36">
        <f>F145</f>
        <v>1303.2360000000001</v>
      </c>
      <c r="G144" s="20">
        <f>G145</f>
        <v>1303.2360000000001</v>
      </c>
      <c r="H144" s="19"/>
    </row>
    <row r="145" spans="1:8" ht="15.75" x14ac:dyDescent="0.25">
      <c r="A145" s="18" t="s">
        <v>137</v>
      </c>
      <c r="B145" s="18" t="s">
        <v>4</v>
      </c>
      <c r="C145" s="19" t="s">
        <v>234</v>
      </c>
      <c r="D145" s="19">
        <v>410</v>
      </c>
      <c r="E145" s="8" t="s">
        <v>120</v>
      </c>
      <c r="F145" s="36">
        <v>1303.2360000000001</v>
      </c>
      <c r="G145" s="20">
        <v>1303.2360000000001</v>
      </c>
      <c r="H145" s="19"/>
    </row>
    <row r="146" spans="1:8" ht="63" x14ac:dyDescent="0.25">
      <c r="A146" s="3" t="s">
        <v>125</v>
      </c>
      <c r="B146" s="5" t="s">
        <v>4</v>
      </c>
      <c r="C146" s="5" t="s">
        <v>107</v>
      </c>
      <c r="D146" s="3"/>
      <c r="E146" s="7" t="s">
        <v>126</v>
      </c>
      <c r="F146" s="3">
        <f>F147</f>
        <v>1993.703</v>
      </c>
      <c r="G146" s="3">
        <f>G147</f>
        <v>1993.703</v>
      </c>
      <c r="H146" s="3"/>
    </row>
    <row r="147" spans="1:8" ht="36.75" customHeight="1" x14ac:dyDescent="0.25">
      <c r="A147" s="5" t="s">
        <v>125</v>
      </c>
      <c r="B147" s="13" t="s">
        <v>4</v>
      </c>
      <c r="C147" s="13">
        <v>75300</v>
      </c>
      <c r="D147" s="14"/>
      <c r="E147" s="8" t="s">
        <v>127</v>
      </c>
      <c r="F147" s="36">
        <f t="shared" ref="F147:G147" si="2">F148</f>
        <v>1993.703</v>
      </c>
      <c r="G147" s="43">
        <f t="shared" si="2"/>
        <v>1993.703</v>
      </c>
      <c r="H147" s="14"/>
    </row>
    <row r="148" spans="1:8" ht="15.75" x14ac:dyDescent="0.25">
      <c r="A148" s="13" t="s">
        <v>125</v>
      </c>
      <c r="B148" s="13" t="s">
        <v>4</v>
      </c>
      <c r="C148" s="13">
        <v>75300</v>
      </c>
      <c r="D148" s="14">
        <v>620</v>
      </c>
      <c r="E148" s="8" t="s">
        <v>66</v>
      </c>
      <c r="F148" s="36">
        <v>1993.703</v>
      </c>
      <c r="G148" s="43">
        <v>1993.703</v>
      </c>
      <c r="H148" s="14"/>
    </row>
    <row r="149" spans="1:8" ht="94.5" x14ac:dyDescent="0.25">
      <c r="A149" s="5" t="s">
        <v>228</v>
      </c>
      <c r="B149" s="5" t="s">
        <v>4</v>
      </c>
      <c r="C149" s="5" t="s">
        <v>107</v>
      </c>
      <c r="D149" s="3"/>
      <c r="E149" s="7" t="s">
        <v>104</v>
      </c>
      <c r="F149" s="3">
        <f>F150+F152+F154+F156</f>
        <v>35453.860999999997</v>
      </c>
      <c r="G149" s="3"/>
      <c r="H149" s="3">
        <f>H152</f>
        <v>886.2</v>
      </c>
    </row>
    <row r="150" spans="1:8" ht="18" customHeight="1" x14ac:dyDescent="0.25">
      <c r="A150" s="102" t="s">
        <v>228</v>
      </c>
      <c r="B150" s="102" t="s">
        <v>4</v>
      </c>
      <c r="C150" s="102" t="s">
        <v>245</v>
      </c>
      <c r="D150" s="103"/>
      <c r="E150" s="8" t="s">
        <v>246</v>
      </c>
      <c r="F150" s="103">
        <v>251.06100000000001</v>
      </c>
      <c r="G150" s="3"/>
      <c r="H150" s="3"/>
    </row>
    <row r="151" spans="1:8" ht="31.5" x14ac:dyDescent="0.25">
      <c r="A151" s="102" t="s">
        <v>228</v>
      </c>
      <c r="B151" s="102" t="s">
        <v>4</v>
      </c>
      <c r="C151" s="102" t="s">
        <v>245</v>
      </c>
      <c r="D151" s="103">
        <v>240</v>
      </c>
      <c r="E151" s="8" t="s">
        <v>29</v>
      </c>
      <c r="F151" s="103">
        <v>251.06100000000001</v>
      </c>
      <c r="G151" s="3"/>
      <c r="H151" s="3"/>
    </row>
    <row r="152" spans="1:8" ht="110.25" x14ac:dyDescent="0.25">
      <c r="A152" s="86" t="s">
        <v>103</v>
      </c>
      <c r="B152" s="13" t="s">
        <v>4</v>
      </c>
      <c r="C152" s="13">
        <v>60090</v>
      </c>
      <c r="D152" s="14"/>
      <c r="E152" s="8" t="s">
        <v>105</v>
      </c>
      <c r="F152" s="34">
        <v>30333.1</v>
      </c>
      <c r="G152" s="34"/>
      <c r="H152" s="34">
        <v>886.2</v>
      </c>
    </row>
    <row r="153" spans="1:8" ht="15.75" x14ac:dyDescent="0.25">
      <c r="A153" s="13" t="s">
        <v>103</v>
      </c>
      <c r="B153" s="13" t="s">
        <v>4</v>
      </c>
      <c r="C153" s="13">
        <v>60090</v>
      </c>
      <c r="D153" s="14">
        <v>620</v>
      </c>
      <c r="E153" s="8" t="s">
        <v>78</v>
      </c>
      <c r="F153" s="34">
        <v>30333.1</v>
      </c>
      <c r="G153" s="34"/>
      <c r="H153" s="34">
        <v>886.2</v>
      </c>
    </row>
    <row r="154" spans="1:8" ht="91.5" customHeight="1" x14ac:dyDescent="0.25">
      <c r="A154" s="13" t="s">
        <v>103</v>
      </c>
      <c r="B154" s="76" t="s">
        <v>4</v>
      </c>
      <c r="C154" s="76" t="s">
        <v>216</v>
      </c>
      <c r="D154" s="77"/>
      <c r="E154" s="8" t="s">
        <v>217</v>
      </c>
      <c r="F154" s="77">
        <v>1170</v>
      </c>
      <c r="G154" s="77"/>
      <c r="H154" s="77"/>
    </row>
    <row r="155" spans="1:8" ht="21" customHeight="1" x14ac:dyDescent="0.25">
      <c r="A155" s="76" t="s">
        <v>103</v>
      </c>
      <c r="B155" s="76" t="s">
        <v>4</v>
      </c>
      <c r="C155" s="76" t="s">
        <v>216</v>
      </c>
      <c r="D155" s="77">
        <v>620</v>
      </c>
      <c r="E155" s="8" t="s">
        <v>78</v>
      </c>
      <c r="F155" s="77">
        <v>1170</v>
      </c>
      <c r="G155" s="77"/>
      <c r="H155" s="77"/>
    </row>
    <row r="156" spans="1:8" ht="111" customHeight="1" x14ac:dyDescent="0.25">
      <c r="A156" s="94" t="s">
        <v>228</v>
      </c>
      <c r="B156" s="94" t="s">
        <v>4</v>
      </c>
      <c r="C156" s="94">
        <v>60270</v>
      </c>
      <c r="D156" s="95"/>
      <c r="E156" s="8" t="s">
        <v>238</v>
      </c>
      <c r="F156" s="95">
        <v>3699.7</v>
      </c>
      <c r="G156" s="95"/>
      <c r="H156" s="95"/>
    </row>
    <row r="157" spans="1:8" ht="21" customHeight="1" x14ac:dyDescent="0.25">
      <c r="A157" s="94" t="s">
        <v>228</v>
      </c>
      <c r="B157" s="94" t="s">
        <v>4</v>
      </c>
      <c r="C157" s="94">
        <v>60270</v>
      </c>
      <c r="D157" s="95">
        <v>620</v>
      </c>
      <c r="E157" s="8" t="s">
        <v>66</v>
      </c>
      <c r="F157" s="95">
        <v>3699.7</v>
      </c>
      <c r="G157" s="95"/>
      <c r="H157" s="95"/>
    </row>
    <row r="158" spans="1:8" ht="81.75" customHeight="1" x14ac:dyDescent="0.25">
      <c r="A158" s="5" t="s">
        <v>40</v>
      </c>
      <c r="B158" s="5" t="s">
        <v>4</v>
      </c>
      <c r="C158" s="5" t="s">
        <v>107</v>
      </c>
      <c r="D158" s="3"/>
      <c r="E158" s="7" t="s">
        <v>201</v>
      </c>
      <c r="F158" s="3">
        <f>[1]Лист1!I254</f>
        <v>1066.375</v>
      </c>
      <c r="G158" s="3">
        <f>[1]Лист1!J254</f>
        <v>853.1</v>
      </c>
      <c r="H158" s="3"/>
    </row>
    <row r="159" spans="1:8" ht="63" x14ac:dyDescent="0.25">
      <c r="A159" s="86" t="s">
        <v>40</v>
      </c>
      <c r="B159" s="13" t="s">
        <v>4</v>
      </c>
      <c r="C159" s="13">
        <v>60240</v>
      </c>
      <c r="D159" s="14"/>
      <c r="E159" s="8" t="s">
        <v>42</v>
      </c>
      <c r="F159" s="14">
        <f>[1]Лист1!I255</f>
        <v>1066.375</v>
      </c>
      <c r="G159" s="14">
        <f>[1]Лист1!J255</f>
        <v>853.1</v>
      </c>
      <c r="H159" s="14"/>
    </row>
    <row r="160" spans="1:8" ht="47.25" x14ac:dyDescent="0.25">
      <c r="A160" s="13" t="s">
        <v>41</v>
      </c>
      <c r="B160" s="13" t="s">
        <v>4</v>
      </c>
      <c r="C160" s="13">
        <v>60240</v>
      </c>
      <c r="D160" s="14">
        <v>630</v>
      </c>
      <c r="E160" s="9" t="s">
        <v>43</v>
      </c>
      <c r="F160" s="14">
        <f>[1]Лист1!I256</f>
        <v>1066.375</v>
      </c>
      <c r="G160" s="14">
        <f>[1]Лист1!J256</f>
        <v>853.1</v>
      </c>
      <c r="H160" s="14"/>
    </row>
    <row r="161" spans="1:8" ht="110.25" x14ac:dyDescent="0.25">
      <c r="A161" s="5" t="s">
        <v>87</v>
      </c>
      <c r="B161" s="5" t="s">
        <v>4</v>
      </c>
      <c r="C161" s="5" t="s">
        <v>107</v>
      </c>
      <c r="D161" s="3"/>
      <c r="E161" s="16" t="s">
        <v>88</v>
      </c>
      <c r="F161" s="3">
        <f>F162+F166+F168+F171+F174</f>
        <v>5093.4140000000007</v>
      </c>
      <c r="G161" s="3">
        <f>G162+G166+G168+G171+G174</f>
        <v>4380.1059999999998</v>
      </c>
      <c r="H161" s="3"/>
    </row>
    <row r="162" spans="1:8" ht="47.25" x14ac:dyDescent="0.25">
      <c r="A162" s="86" t="s">
        <v>87</v>
      </c>
      <c r="B162" s="13" t="s">
        <v>4</v>
      </c>
      <c r="C162" s="13">
        <v>12040</v>
      </c>
      <c r="D162" s="14"/>
      <c r="E162" s="10" t="s">
        <v>89</v>
      </c>
      <c r="F162" s="14">
        <f>F163+F164+F165</f>
        <v>565.6</v>
      </c>
      <c r="G162" s="3"/>
      <c r="H162" s="3"/>
    </row>
    <row r="163" spans="1:8" ht="15.75" x14ac:dyDescent="0.25">
      <c r="A163" s="13" t="s">
        <v>87</v>
      </c>
      <c r="B163" s="13" t="s">
        <v>4</v>
      </c>
      <c r="C163" s="13">
        <v>12040</v>
      </c>
      <c r="D163" s="14">
        <v>110</v>
      </c>
      <c r="E163" s="8" t="s">
        <v>47</v>
      </c>
      <c r="F163" s="36">
        <v>490.96199999999999</v>
      </c>
      <c r="G163" s="14"/>
      <c r="H163" s="14"/>
    </row>
    <row r="164" spans="1:8" ht="31.5" x14ac:dyDescent="0.25">
      <c r="A164" s="13" t="s">
        <v>87</v>
      </c>
      <c r="B164" s="13" t="s">
        <v>4</v>
      </c>
      <c r="C164" s="13">
        <v>12040</v>
      </c>
      <c r="D164" s="14">
        <v>240</v>
      </c>
      <c r="E164" s="8" t="s">
        <v>29</v>
      </c>
      <c r="F164" s="36">
        <v>67.899000000000001</v>
      </c>
      <c r="G164" s="14"/>
      <c r="H164" s="14"/>
    </row>
    <row r="165" spans="1:8" ht="15.75" x14ac:dyDescent="0.25">
      <c r="A165" s="13" t="s">
        <v>87</v>
      </c>
      <c r="B165" s="13" t="s">
        <v>4</v>
      </c>
      <c r="C165" s="13">
        <v>12040</v>
      </c>
      <c r="D165" s="14">
        <v>850</v>
      </c>
      <c r="E165" s="8" t="s">
        <v>30</v>
      </c>
      <c r="F165" s="47">
        <v>6.7389999999999999</v>
      </c>
      <c r="G165" s="14"/>
      <c r="H165" s="14"/>
    </row>
    <row r="166" spans="1:8" ht="63" x14ac:dyDescent="0.25">
      <c r="A166" s="13" t="s">
        <v>87</v>
      </c>
      <c r="B166" s="13" t="s">
        <v>4</v>
      </c>
      <c r="C166" s="13">
        <v>75170</v>
      </c>
      <c r="D166" s="14"/>
      <c r="E166" s="10" t="s">
        <v>119</v>
      </c>
      <c r="F166" s="19">
        <f>F167</f>
        <v>1691.07</v>
      </c>
      <c r="G166" s="19">
        <f>G167</f>
        <v>1691.07</v>
      </c>
      <c r="H166" s="14"/>
    </row>
    <row r="167" spans="1:8" ht="31.5" x14ac:dyDescent="0.25">
      <c r="A167" s="13" t="s">
        <v>118</v>
      </c>
      <c r="B167" s="13" t="s">
        <v>4</v>
      </c>
      <c r="C167" s="13">
        <v>75170</v>
      </c>
      <c r="D167" s="14">
        <v>240</v>
      </c>
      <c r="E167" s="8" t="s">
        <v>29</v>
      </c>
      <c r="F167" s="19">
        <v>1691.07</v>
      </c>
      <c r="G167" s="19">
        <v>1691.07</v>
      </c>
      <c r="H167" s="14"/>
    </row>
    <row r="168" spans="1:8" ht="78.75" x14ac:dyDescent="0.25">
      <c r="A168" s="13" t="s">
        <v>118</v>
      </c>
      <c r="B168" s="13" t="s">
        <v>4</v>
      </c>
      <c r="C168" s="13">
        <v>75180</v>
      </c>
      <c r="D168" s="14"/>
      <c r="E168" s="15" t="s">
        <v>121</v>
      </c>
      <c r="F168" s="19">
        <f>F169+F170</f>
        <v>1783.248</v>
      </c>
      <c r="G168" s="19">
        <f>G169+G170</f>
        <v>1680.9</v>
      </c>
      <c r="H168" s="14"/>
    </row>
    <row r="169" spans="1:8" ht="15.75" x14ac:dyDescent="0.25">
      <c r="A169" s="13" t="s">
        <v>118</v>
      </c>
      <c r="B169" s="13" t="s">
        <v>4</v>
      </c>
      <c r="C169" s="13">
        <v>75180</v>
      </c>
      <c r="D169" s="14">
        <v>110</v>
      </c>
      <c r="E169" s="8" t="s">
        <v>47</v>
      </c>
      <c r="F169" s="36">
        <v>1752.5840000000001</v>
      </c>
      <c r="G169" s="68">
        <v>1650.2360000000001</v>
      </c>
      <c r="H169" s="14"/>
    </row>
    <row r="170" spans="1:8" ht="31.5" x14ac:dyDescent="0.25">
      <c r="A170" s="13" t="s">
        <v>118</v>
      </c>
      <c r="B170" s="13" t="s">
        <v>4</v>
      </c>
      <c r="C170" s="13">
        <v>75180</v>
      </c>
      <c r="D170" s="14">
        <v>240</v>
      </c>
      <c r="E170" s="8" t="s">
        <v>8</v>
      </c>
      <c r="F170" s="36">
        <v>30.664000000000001</v>
      </c>
      <c r="G170" s="68">
        <v>30.664000000000001</v>
      </c>
      <c r="H170" s="14"/>
    </row>
    <row r="171" spans="1:8" ht="47.25" x14ac:dyDescent="0.25">
      <c r="A171" s="5" t="s">
        <v>122</v>
      </c>
      <c r="B171" s="5" t="s">
        <v>4</v>
      </c>
      <c r="C171" s="5" t="s">
        <v>107</v>
      </c>
      <c r="D171" s="3"/>
      <c r="E171" s="17" t="s">
        <v>123</v>
      </c>
      <c r="F171" s="3">
        <f>F172</f>
        <v>517.20000000000005</v>
      </c>
      <c r="G171" s="3">
        <f>G172</f>
        <v>517.20000000000005</v>
      </c>
      <c r="H171" s="3"/>
    </row>
    <row r="172" spans="1:8" ht="78.75" x14ac:dyDescent="0.25">
      <c r="A172" s="86" t="s">
        <v>122</v>
      </c>
      <c r="B172" s="13" t="s">
        <v>4</v>
      </c>
      <c r="C172" s="13">
        <v>75180</v>
      </c>
      <c r="D172" s="14"/>
      <c r="E172" s="15" t="s">
        <v>121</v>
      </c>
      <c r="F172" s="19">
        <f>F173</f>
        <v>517.20000000000005</v>
      </c>
      <c r="G172" s="19">
        <f>G173</f>
        <v>517.20000000000005</v>
      </c>
      <c r="H172" s="14"/>
    </row>
    <row r="173" spans="1:8" ht="31.5" x14ac:dyDescent="0.25">
      <c r="A173" s="13" t="s">
        <v>122</v>
      </c>
      <c r="B173" s="13" t="s">
        <v>4</v>
      </c>
      <c r="C173" s="13">
        <v>75180</v>
      </c>
      <c r="D173" s="14">
        <v>120</v>
      </c>
      <c r="E173" s="8" t="s">
        <v>7</v>
      </c>
      <c r="F173" s="45">
        <v>517.20000000000005</v>
      </c>
      <c r="G173" s="31">
        <v>517.20000000000005</v>
      </c>
      <c r="H173" s="14"/>
    </row>
    <row r="174" spans="1:8" ht="141.75" x14ac:dyDescent="0.25">
      <c r="A174" s="13" t="s">
        <v>87</v>
      </c>
      <c r="B174" s="13" t="s">
        <v>4</v>
      </c>
      <c r="C174" s="13">
        <v>75190</v>
      </c>
      <c r="D174" s="14"/>
      <c r="E174" s="10" t="s">
        <v>124</v>
      </c>
      <c r="F174" s="19">
        <f>F175+F176</f>
        <v>536.29600000000005</v>
      </c>
      <c r="G174" s="19">
        <f>G175+G176</f>
        <v>490.93600000000004</v>
      </c>
      <c r="H174" s="14"/>
    </row>
    <row r="175" spans="1:8" ht="15.75" x14ac:dyDescent="0.25">
      <c r="A175" s="13" t="s">
        <v>87</v>
      </c>
      <c r="B175" s="13" t="s">
        <v>4</v>
      </c>
      <c r="C175" s="13">
        <v>75190</v>
      </c>
      <c r="D175" s="14">
        <v>110</v>
      </c>
      <c r="E175" s="8" t="s">
        <v>47</v>
      </c>
      <c r="F175" s="36">
        <v>510.23200000000003</v>
      </c>
      <c r="G175" s="68">
        <v>464.87200000000001</v>
      </c>
      <c r="H175" s="14"/>
    </row>
    <row r="176" spans="1:8" ht="31.5" x14ac:dyDescent="0.25">
      <c r="A176" s="13" t="s">
        <v>118</v>
      </c>
      <c r="B176" s="13" t="s">
        <v>4</v>
      </c>
      <c r="C176" s="13">
        <v>75190</v>
      </c>
      <c r="D176" s="14">
        <v>240</v>
      </c>
      <c r="E176" s="8" t="s">
        <v>8</v>
      </c>
      <c r="F176" s="36">
        <v>26.064</v>
      </c>
      <c r="G176" s="68">
        <v>26.064</v>
      </c>
      <c r="H176" s="14"/>
    </row>
    <row r="177" spans="1:8" ht="63" x14ac:dyDescent="0.25">
      <c r="A177" s="5" t="s">
        <v>64</v>
      </c>
      <c r="B177" s="5" t="s">
        <v>4</v>
      </c>
      <c r="C177" s="5" t="s">
        <v>107</v>
      </c>
      <c r="D177" s="3"/>
      <c r="E177" s="7" t="s">
        <v>65</v>
      </c>
      <c r="F177" s="3">
        <f>F178</f>
        <v>7603.4840000000004</v>
      </c>
      <c r="G177" s="3">
        <f>G178</f>
        <v>6612.1640000000007</v>
      </c>
      <c r="H177" s="3">
        <f>H178</f>
        <v>991.32</v>
      </c>
    </row>
    <row r="178" spans="1:8" ht="33.75" customHeight="1" x14ac:dyDescent="0.25">
      <c r="A178" s="86" t="s">
        <v>64</v>
      </c>
      <c r="B178" s="74" t="s">
        <v>208</v>
      </c>
      <c r="C178" s="74" t="s">
        <v>209</v>
      </c>
      <c r="D178" s="75"/>
      <c r="E178" s="8" t="s">
        <v>210</v>
      </c>
      <c r="F178" s="75">
        <f>F179+F181</f>
        <v>7603.4840000000004</v>
      </c>
      <c r="G178" s="75">
        <f>G179+G181</f>
        <v>6612.1640000000007</v>
      </c>
      <c r="H178" s="75">
        <f>H179+H181</f>
        <v>991.32</v>
      </c>
    </row>
    <row r="179" spans="1:8" ht="32.25" customHeight="1" x14ac:dyDescent="0.25">
      <c r="A179" s="74" t="s">
        <v>64</v>
      </c>
      <c r="B179" s="74" t="s">
        <v>208</v>
      </c>
      <c r="C179" s="74" t="s">
        <v>211</v>
      </c>
      <c r="D179" s="75"/>
      <c r="E179" s="8" t="s">
        <v>212</v>
      </c>
      <c r="F179" s="75">
        <v>1269.029</v>
      </c>
      <c r="G179" s="75">
        <v>1101.029</v>
      </c>
      <c r="H179" s="75">
        <v>168</v>
      </c>
    </row>
    <row r="180" spans="1:8" ht="32.25" customHeight="1" x14ac:dyDescent="0.25">
      <c r="A180" s="74" t="s">
        <v>64</v>
      </c>
      <c r="B180" s="74" t="s">
        <v>208</v>
      </c>
      <c r="C180" s="74" t="s">
        <v>211</v>
      </c>
      <c r="D180" s="75">
        <v>240</v>
      </c>
      <c r="E180" s="8" t="s">
        <v>29</v>
      </c>
      <c r="F180" s="75">
        <v>1269.029</v>
      </c>
      <c r="G180" s="75">
        <v>1101.029</v>
      </c>
      <c r="H180" s="75">
        <v>168</v>
      </c>
    </row>
    <row r="181" spans="1:8" ht="45" customHeight="1" x14ac:dyDescent="0.25">
      <c r="A181" s="74" t="s">
        <v>64</v>
      </c>
      <c r="B181" s="74" t="s">
        <v>208</v>
      </c>
      <c r="C181" s="74" t="s">
        <v>213</v>
      </c>
      <c r="D181" s="75"/>
      <c r="E181" s="8" t="s">
        <v>214</v>
      </c>
      <c r="F181" s="75">
        <v>6334.4549999999999</v>
      </c>
      <c r="G181" s="75">
        <v>5511.1350000000002</v>
      </c>
      <c r="H181" s="75">
        <v>823.32</v>
      </c>
    </row>
    <row r="182" spans="1:8" ht="36.75" customHeight="1" x14ac:dyDescent="0.25">
      <c r="A182" s="74" t="s">
        <v>64</v>
      </c>
      <c r="B182" s="74" t="s">
        <v>215</v>
      </c>
      <c r="C182" s="74" t="s">
        <v>213</v>
      </c>
      <c r="D182" s="75">
        <v>240</v>
      </c>
      <c r="E182" s="8" t="s">
        <v>29</v>
      </c>
      <c r="F182" s="75">
        <v>6334.4549999999999</v>
      </c>
      <c r="G182" s="75">
        <v>5511.1350000000002</v>
      </c>
      <c r="H182" s="75">
        <v>823.32</v>
      </c>
    </row>
    <row r="183" spans="1:8" ht="80.25" customHeight="1" x14ac:dyDescent="0.25">
      <c r="A183" s="5" t="s">
        <v>236</v>
      </c>
      <c r="B183" s="5" t="s">
        <v>4</v>
      </c>
      <c r="C183" s="5" t="s">
        <v>107</v>
      </c>
      <c r="D183" s="3"/>
      <c r="E183" s="7" t="s">
        <v>237</v>
      </c>
      <c r="F183" s="3">
        <f>[1]Лист1!I328</f>
        <v>36325.199999999997</v>
      </c>
      <c r="G183" s="3"/>
      <c r="H183" s="3"/>
    </row>
    <row r="184" spans="1:8" ht="81" customHeight="1" x14ac:dyDescent="0.25">
      <c r="A184" s="94" t="s">
        <v>236</v>
      </c>
      <c r="B184" s="94" t="s">
        <v>4</v>
      </c>
      <c r="C184" s="94">
        <v>60091</v>
      </c>
      <c r="D184" s="95"/>
      <c r="E184" s="8" t="s">
        <v>217</v>
      </c>
      <c r="F184" s="95">
        <f>[1]Лист1!I329</f>
        <v>36325.199999999997</v>
      </c>
      <c r="G184" s="95"/>
      <c r="H184" s="95"/>
    </row>
    <row r="185" spans="1:8" ht="18.75" customHeight="1" x14ac:dyDescent="0.25">
      <c r="A185" s="94" t="s">
        <v>236</v>
      </c>
      <c r="B185" s="94" t="s">
        <v>4</v>
      </c>
      <c r="C185" s="94">
        <v>60091</v>
      </c>
      <c r="D185" s="95">
        <v>620</v>
      </c>
      <c r="E185" s="8" t="s">
        <v>66</v>
      </c>
      <c r="F185" s="95">
        <f>[1]Лист1!I330</f>
        <v>36325.199999999997</v>
      </c>
      <c r="G185" s="95"/>
      <c r="H185" s="95"/>
    </row>
    <row r="186" spans="1:8" ht="63.75" customHeight="1" x14ac:dyDescent="0.25">
      <c r="A186" s="5" t="s">
        <v>28</v>
      </c>
      <c r="B186" s="5" t="s">
        <v>4</v>
      </c>
      <c r="C186" s="5" t="s">
        <v>107</v>
      </c>
      <c r="D186" s="3"/>
      <c r="E186" s="7" t="s">
        <v>26</v>
      </c>
      <c r="F186" s="3">
        <f>F187+F191+F193+F195+F197+F200+F203+F205+F207</f>
        <v>21153.453999999998</v>
      </c>
      <c r="G186" s="3">
        <f>G195+G193+G197+G200+G203</f>
        <v>1400.854</v>
      </c>
      <c r="H186" s="3">
        <f>H187</f>
        <v>905.7</v>
      </c>
    </row>
    <row r="187" spans="1:8" ht="47.25" x14ac:dyDescent="0.25">
      <c r="A187" s="86" t="s">
        <v>241</v>
      </c>
      <c r="B187" s="13" t="s">
        <v>4</v>
      </c>
      <c r="C187" s="13">
        <v>11040</v>
      </c>
      <c r="D187" s="14"/>
      <c r="E187" s="8" t="s">
        <v>27</v>
      </c>
      <c r="F187" s="14">
        <f>F188+F189+F190</f>
        <v>18632.599999999999</v>
      </c>
      <c r="G187" s="14"/>
      <c r="H187" s="14">
        <f>H188+H189</f>
        <v>905.7</v>
      </c>
    </row>
    <row r="188" spans="1:8" ht="31.5" x14ac:dyDescent="0.25">
      <c r="A188" s="13" t="s">
        <v>28</v>
      </c>
      <c r="B188" s="13" t="s">
        <v>4</v>
      </c>
      <c r="C188" s="13">
        <v>11040</v>
      </c>
      <c r="D188" s="14">
        <v>120</v>
      </c>
      <c r="E188" s="8" t="s">
        <v>7</v>
      </c>
      <c r="F188" s="34">
        <v>15579</v>
      </c>
      <c r="G188" s="34"/>
      <c r="H188" s="69">
        <v>863.7</v>
      </c>
    </row>
    <row r="189" spans="1:8" ht="31.5" x14ac:dyDescent="0.25">
      <c r="A189" s="13" t="s">
        <v>28</v>
      </c>
      <c r="B189" s="13" t="s">
        <v>4</v>
      </c>
      <c r="C189" s="13">
        <v>11040</v>
      </c>
      <c r="D189" s="14">
        <v>240</v>
      </c>
      <c r="E189" s="8" t="s">
        <v>29</v>
      </c>
      <c r="F189" s="34">
        <v>2927.6</v>
      </c>
      <c r="G189" s="34"/>
      <c r="H189" s="52">
        <v>42</v>
      </c>
    </row>
    <row r="190" spans="1:8" ht="15.75" x14ac:dyDescent="0.25">
      <c r="A190" s="13" t="s">
        <v>28</v>
      </c>
      <c r="B190" s="13" t="s">
        <v>4</v>
      </c>
      <c r="C190" s="13">
        <v>11040</v>
      </c>
      <c r="D190" s="14">
        <v>850</v>
      </c>
      <c r="E190" s="8" t="s">
        <v>30</v>
      </c>
      <c r="F190" s="22">
        <v>126</v>
      </c>
      <c r="G190" s="22"/>
      <c r="H190" s="22"/>
    </row>
    <row r="191" spans="1:8" ht="31.5" x14ac:dyDescent="0.25">
      <c r="A191" s="35" t="s">
        <v>28</v>
      </c>
      <c r="B191" s="35" t="s">
        <v>4</v>
      </c>
      <c r="C191" s="35">
        <v>20050</v>
      </c>
      <c r="D191" s="36"/>
      <c r="E191" s="37" t="s">
        <v>49</v>
      </c>
      <c r="F191" s="36">
        <f>F192</f>
        <v>220</v>
      </c>
      <c r="G191" s="22"/>
      <c r="H191" s="22"/>
    </row>
    <row r="192" spans="1:8" ht="31.5" x14ac:dyDescent="0.25">
      <c r="A192" s="55" t="s">
        <v>28</v>
      </c>
      <c r="B192" s="55" t="s">
        <v>4</v>
      </c>
      <c r="C192" s="55">
        <v>20050</v>
      </c>
      <c r="D192" s="47">
        <v>240</v>
      </c>
      <c r="E192" s="54" t="s">
        <v>29</v>
      </c>
      <c r="F192" s="47">
        <v>220</v>
      </c>
      <c r="G192" s="22"/>
      <c r="H192" s="22"/>
    </row>
    <row r="193" spans="1:8" ht="47.25" x14ac:dyDescent="0.25">
      <c r="A193" s="13" t="s">
        <v>28</v>
      </c>
      <c r="B193" s="55" t="s">
        <v>4</v>
      </c>
      <c r="C193" s="55" t="s">
        <v>187</v>
      </c>
      <c r="D193" s="47"/>
      <c r="E193" s="54" t="s">
        <v>188</v>
      </c>
      <c r="F193" s="47">
        <v>75.652000000000001</v>
      </c>
      <c r="G193" s="22">
        <v>75.652000000000001</v>
      </c>
      <c r="H193" s="22"/>
    </row>
    <row r="194" spans="1:8" ht="31.5" x14ac:dyDescent="0.25">
      <c r="A194" s="55" t="s">
        <v>28</v>
      </c>
      <c r="B194" s="55" t="s">
        <v>4</v>
      </c>
      <c r="C194" s="55" t="s">
        <v>187</v>
      </c>
      <c r="D194" s="47">
        <v>240</v>
      </c>
      <c r="E194" s="54" t="s">
        <v>8</v>
      </c>
      <c r="F194" s="47">
        <v>75.652000000000001</v>
      </c>
      <c r="G194" s="22">
        <v>75.652000000000001</v>
      </c>
      <c r="H194" s="22"/>
    </row>
    <row r="195" spans="1:8" ht="31.5" x14ac:dyDescent="0.25">
      <c r="A195" s="55" t="s">
        <v>28</v>
      </c>
      <c r="B195" s="13" t="s">
        <v>4</v>
      </c>
      <c r="C195" s="13">
        <v>75120</v>
      </c>
      <c r="D195" s="14"/>
      <c r="E195" s="8" t="s">
        <v>116</v>
      </c>
      <c r="F195" s="36">
        <f t="shared" ref="F195:G195" si="3">F196</f>
        <v>180.739</v>
      </c>
      <c r="G195" s="43">
        <f t="shared" si="3"/>
        <v>180.739</v>
      </c>
      <c r="H195" s="14"/>
    </row>
    <row r="196" spans="1:8" ht="31.5" x14ac:dyDescent="0.25">
      <c r="A196" s="13" t="s">
        <v>28</v>
      </c>
      <c r="B196" s="13" t="s">
        <v>4</v>
      </c>
      <c r="C196" s="13">
        <v>75120</v>
      </c>
      <c r="D196" s="14">
        <v>120</v>
      </c>
      <c r="E196" s="8" t="s">
        <v>7</v>
      </c>
      <c r="F196" s="36">
        <v>180.739</v>
      </c>
      <c r="G196" s="43">
        <v>180.739</v>
      </c>
      <c r="H196" s="14"/>
    </row>
    <row r="197" spans="1:8" ht="31.5" x14ac:dyDescent="0.25">
      <c r="A197" s="13" t="s">
        <v>28</v>
      </c>
      <c r="B197" s="13" t="s">
        <v>4</v>
      </c>
      <c r="C197" s="13">
        <v>75150</v>
      </c>
      <c r="D197" s="14"/>
      <c r="E197" s="8" t="s">
        <v>112</v>
      </c>
      <c r="F197" s="19">
        <f>F198+F199</f>
        <v>151</v>
      </c>
      <c r="G197" s="19">
        <f>G198+G199</f>
        <v>151</v>
      </c>
      <c r="H197" s="14"/>
    </row>
    <row r="198" spans="1:8" ht="31.5" x14ac:dyDescent="0.25">
      <c r="A198" s="13" t="s">
        <v>28</v>
      </c>
      <c r="B198" s="13" t="s">
        <v>4</v>
      </c>
      <c r="C198" s="13">
        <v>75150</v>
      </c>
      <c r="D198" s="14">
        <v>120</v>
      </c>
      <c r="E198" s="8" t="s">
        <v>7</v>
      </c>
      <c r="F198" s="36">
        <v>45.3</v>
      </c>
      <c r="G198" s="43">
        <v>45.3</v>
      </c>
      <c r="H198" s="14"/>
    </row>
    <row r="199" spans="1:8" ht="31.5" x14ac:dyDescent="0.25">
      <c r="A199" s="13" t="s">
        <v>28</v>
      </c>
      <c r="B199" s="13" t="s">
        <v>4</v>
      </c>
      <c r="C199" s="13">
        <v>75150</v>
      </c>
      <c r="D199" s="14">
        <v>240</v>
      </c>
      <c r="E199" s="8" t="s">
        <v>29</v>
      </c>
      <c r="F199" s="36">
        <v>105.7</v>
      </c>
      <c r="G199" s="43">
        <v>105.7</v>
      </c>
      <c r="H199" s="14"/>
    </row>
    <row r="200" spans="1:8" ht="47.25" x14ac:dyDescent="0.25">
      <c r="A200" s="13" t="s">
        <v>28</v>
      </c>
      <c r="B200" s="13" t="s">
        <v>4</v>
      </c>
      <c r="C200" s="13">
        <v>75160</v>
      </c>
      <c r="D200" s="14"/>
      <c r="E200" s="8" t="s">
        <v>113</v>
      </c>
      <c r="F200" s="19">
        <f>F201+F202</f>
        <v>491</v>
      </c>
      <c r="G200" s="19">
        <f>G201+G202</f>
        <v>491</v>
      </c>
      <c r="H200" s="14"/>
    </row>
    <row r="201" spans="1:8" ht="31.5" x14ac:dyDescent="0.25">
      <c r="A201" s="13" t="s">
        <v>28</v>
      </c>
      <c r="B201" s="13" t="s">
        <v>4</v>
      </c>
      <c r="C201" s="13">
        <v>75160</v>
      </c>
      <c r="D201" s="14">
        <v>120</v>
      </c>
      <c r="E201" s="8" t="s">
        <v>7</v>
      </c>
      <c r="F201" s="45">
        <v>418.84100000000001</v>
      </c>
      <c r="G201" s="31">
        <v>418.84100000000001</v>
      </c>
      <c r="H201" s="14"/>
    </row>
    <row r="202" spans="1:8" ht="31.5" x14ac:dyDescent="0.25">
      <c r="A202" s="13" t="s">
        <v>28</v>
      </c>
      <c r="B202" s="13" t="s">
        <v>4</v>
      </c>
      <c r="C202" s="13">
        <v>75160</v>
      </c>
      <c r="D202" s="14">
        <v>240</v>
      </c>
      <c r="E202" s="8" t="s">
        <v>29</v>
      </c>
      <c r="F202" s="45">
        <v>72.159000000000006</v>
      </c>
      <c r="G202" s="31">
        <v>72.159000000000006</v>
      </c>
      <c r="H202" s="14"/>
    </row>
    <row r="203" spans="1:8" ht="31.5" x14ac:dyDescent="0.25">
      <c r="A203" s="13" t="s">
        <v>28</v>
      </c>
      <c r="B203" s="13" t="s">
        <v>4</v>
      </c>
      <c r="C203" s="13">
        <v>75200</v>
      </c>
      <c r="D203" s="14"/>
      <c r="E203" s="8" t="s">
        <v>115</v>
      </c>
      <c r="F203" s="36">
        <f>F204</f>
        <v>502.46300000000002</v>
      </c>
      <c r="G203" s="43">
        <f>G204</f>
        <v>502.46300000000002</v>
      </c>
      <c r="H203" s="14"/>
    </row>
    <row r="204" spans="1:8" ht="31.5" x14ac:dyDescent="0.25">
      <c r="A204" s="13" t="s">
        <v>28</v>
      </c>
      <c r="B204" s="13" t="s">
        <v>4</v>
      </c>
      <c r="C204" s="13">
        <v>75200</v>
      </c>
      <c r="D204" s="14">
        <v>120</v>
      </c>
      <c r="E204" s="8" t="s">
        <v>7</v>
      </c>
      <c r="F204" s="45">
        <v>502.46300000000002</v>
      </c>
      <c r="G204" s="31">
        <v>502.46300000000002</v>
      </c>
      <c r="H204" s="14"/>
    </row>
    <row r="205" spans="1:8" ht="99" customHeight="1" x14ac:dyDescent="0.25">
      <c r="A205" s="100" t="s">
        <v>28</v>
      </c>
      <c r="B205" s="100" t="s">
        <v>4</v>
      </c>
      <c r="C205" s="100" t="s">
        <v>242</v>
      </c>
      <c r="D205" s="101"/>
      <c r="E205" s="8" t="s">
        <v>243</v>
      </c>
      <c r="F205" s="45">
        <v>700</v>
      </c>
      <c r="G205" s="31"/>
      <c r="H205" s="101"/>
    </row>
    <row r="206" spans="1:8" ht="15.75" x14ac:dyDescent="0.25">
      <c r="A206" s="100" t="s">
        <v>28</v>
      </c>
      <c r="B206" s="100" t="s">
        <v>4</v>
      </c>
      <c r="C206" s="100" t="s">
        <v>242</v>
      </c>
      <c r="D206" s="101">
        <v>520</v>
      </c>
      <c r="E206" s="8" t="s">
        <v>244</v>
      </c>
      <c r="F206" s="45">
        <v>700</v>
      </c>
      <c r="G206" s="31"/>
      <c r="H206" s="101"/>
    </row>
    <row r="207" spans="1:8" ht="15.75" x14ac:dyDescent="0.25">
      <c r="A207" s="35" t="s">
        <v>28</v>
      </c>
      <c r="B207" s="35" t="s">
        <v>4</v>
      </c>
      <c r="C207" s="35">
        <v>79900</v>
      </c>
      <c r="D207" s="36"/>
      <c r="E207" s="37" t="s">
        <v>34</v>
      </c>
      <c r="F207" s="36">
        <v>200</v>
      </c>
      <c r="G207" s="31"/>
      <c r="H207" s="99"/>
    </row>
    <row r="208" spans="1:8" ht="15.75" x14ac:dyDescent="0.25">
      <c r="A208" s="35" t="s">
        <v>28</v>
      </c>
      <c r="B208" s="35" t="s">
        <v>4</v>
      </c>
      <c r="C208" s="35">
        <v>79900</v>
      </c>
      <c r="D208" s="36">
        <v>870</v>
      </c>
      <c r="E208" s="37" t="s">
        <v>35</v>
      </c>
      <c r="F208" s="36">
        <v>200</v>
      </c>
      <c r="G208" s="31"/>
      <c r="H208" s="99"/>
    </row>
    <row r="209" spans="1:8" ht="63" x14ac:dyDescent="0.25">
      <c r="A209" s="5" t="s">
        <v>80</v>
      </c>
      <c r="B209" s="5" t="s">
        <v>4</v>
      </c>
      <c r="C209" s="5" t="s">
        <v>107</v>
      </c>
      <c r="D209" s="3"/>
      <c r="E209" s="7" t="s">
        <v>81</v>
      </c>
      <c r="F209" s="3">
        <f>F210+F212</f>
        <v>417</v>
      </c>
      <c r="G209" s="3"/>
      <c r="H209" s="3"/>
    </row>
    <row r="210" spans="1:8" ht="33" customHeight="1" x14ac:dyDescent="0.25">
      <c r="A210" s="86" t="s">
        <v>80</v>
      </c>
      <c r="B210" s="13" t="s">
        <v>4</v>
      </c>
      <c r="C210" s="13">
        <v>80030</v>
      </c>
      <c r="D210" s="14"/>
      <c r="E210" s="8" t="s">
        <v>82</v>
      </c>
      <c r="F210" s="14">
        <v>207</v>
      </c>
      <c r="G210" s="14"/>
      <c r="H210" s="14"/>
    </row>
    <row r="211" spans="1:8" ht="31.5" x14ac:dyDescent="0.25">
      <c r="A211" s="13" t="s">
        <v>80</v>
      </c>
      <c r="B211" s="13" t="s">
        <v>4</v>
      </c>
      <c r="C211" s="13">
        <v>80030</v>
      </c>
      <c r="D211" s="14">
        <v>320</v>
      </c>
      <c r="E211" s="8" t="s">
        <v>83</v>
      </c>
      <c r="F211" s="14">
        <v>207</v>
      </c>
      <c r="G211" s="14"/>
      <c r="H211" s="14"/>
    </row>
    <row r="212" spans="1:8" ht="31.5" x14ac:dyDescent="0.25">
      <c r="A212" s="13" t="s">
        <v>80</v>
      </c>
      <c r="B212" s="33" t="s">
        <v>4</v>
      </c>
      <c r="C212" s="33" t="s">
        <v>155</v>
      </c>
      <c r="D212" s="33"/>
      <c r="E212" s="41" t="s">
        <v>156</v>
      </c>
      <c r="F212" s="34">
        <v>210</v>
      </c>
      <c r="G212" s="14"/>
      <c r="H212" s="14"/>
    </row>
    <row r="213" spans="1:8" ht="31.5" x14ac:dyDescent="0.25">
      <c r="A213" s="33" t="s">
        <v>80</v>
      </c>
      <c r="B213" s="33" t="s">
        <v>4</v>
      </c>
      <c r="C213" s="33" t="s">
        <v>155</v>
      </c>
      <c r="D213" s="33">
        <v>320</v>
      </c>
      <c r="E213" s="42" t="s">
        <v>83</v>
      </c>
      <c r="F213" s="34">
        <v>210</v>
      </c>
      <c r="G213" s="14"/>
      <c r="H213" s="14"/>
    </row>
    <row r="214" spans="1:8" ht="47.25" x14ac:dyDescent="0.25">
      <c r="A214" s="5" t="s">
        <v>229</v>
      </c>
      <c r="B214" s="61" t="s">
        <v>4</v>
      </c>
      <c r="C214" s="61" t="s">
        <v>107</v>
      </c>
      <c r="D214" s="62"/>
      <c r="E214" s="63" t="s">
        <v>85</v>
      </c>
      <c r="F214" s="62">
        <f>F215+F218</f>
        <v>115</v>
      </c>
      <c r="G214" s="3"/>
      <c r="H214" s="3"/>
    </row>
    <row r="215" spans="1:8" ht="31.5" x14ac:dyDescent="0.25">
      <c r="A215" s="57" t="s">
        <v>84</v>
      </c>
      <c r="B215" s="57" t="s">
        <v>4</v>
      </c>
      <c r="C215" s="57" t="s">
        <v>107</v>
      </c>
      <c r="D215" s="58"/>
      <c r="E215" s="59" t="s">
        <v>181</v>
      </c>
      <c r="F215" s="58">
        <v>15</v>
      </c>
      <c r="G215" s="14"/>
      <c r="H215" s="14"/>
    </row>
    <row r="216" spans="1:8" ht="15.75" x14ac:dyDescent="0.25">
      <c r="A216" s="57" t="s">
        <v>180</v>
      </c>
      <c r="B216" s="57" t="s">
        <v>4</v>
      </c>
      <c r="C216" s="57" t="s">
        <v>182</v>
      </c>
      <c r="D216" s="58"/>
      <c r="E216" s="59" t="s">
        <v>183</v>
      </c>
      <c r="F216" s="58">
        <v>15</v>
      </c>
      <c r="G216" s="14"/>
      <c r="H216" s="14"/>
    </row>
    <row r="217" spans="1:8" ht="31.5" x14ac:dyDescent="0.25">
      <c r="A217" s="57" t="s">
        <v>180</v>
      </c>
      <c r="B217" s="57" t="s">
        <v>4</v>
      </c>
      <c r="C217" s="57" t="s">
        <v>182</v>
      </c>
      <c r="D217" s="58">
        <v>240</v>
      </c>
      <c r="E217" s="60" t="s">
        <v>29</v>
      </c>
      <c r="F217" s="58">
        <v>15</v>
      </c>
      <c r="G217" s="56"/>
      <c r="H217" s="56"/>
    </row>
    <row r="218" spans="1:8" ht="15.75" x14ac:dyDescent="0.25">
      <c r="A218" s="57" t="s">
        <v>180</v>
      </c>
      <c r="B218" s="57" t="s">
        <v>4</v>
      </c>
      <c r="C218" s="57" t="s">
        <v>107</v>
      </c>
      <c r="D218" s="58"/>
      <c r="E218" s="59" t="s">
        <v>185</v>
      </c>
      <c r="F218" s="58">
        <v>100</v>
      </c>
      <c r="G218" s="56"/>
      <c r="H218" s="56"/>
    </row>
    <row r="219" spans="1:8" ht="31.5" x14ac:dyDescent="0.25">
      <c r="A219" s="57" t="s">
        <v>184</v>
      </c>
      <c r="B219" s="35" t="s">
        <v>4</v>
      </c>
      <c r="C219" s="35">
        <v>80040</v>
      </c>
      <c r="D219" s="36"/>
      <c r="E219" s="37" t="s">
        <v>186</v>
      </c>
      <c r="F219" s="36">
        <v>100</v>
      </c>
      <c r="G219" s="56"/>
      <c r="H219" s="56"/>
    </row>
    <row r="220" spans="1:8" ht="31.5" x14ac:dyDescent="0.25">
      <c r="A220" s="35" t="s">
        <v>184</v>
      </c>
      <c r="B220" s="35" t="s">
        <v>4</v>
      </c>
      <c r="C220" s="35">
        <v>80040</v>
      </c>
      <c r="D220" s="36">
        <v>320</v>
      </c>
      <c r="E220" s="37" t="s">
        <v>86</v>
      </c>
      <c r="F220" s="36">
        <v>100</v>
      </c>
      <c r="G220" s="56"/>
      <c r="H220" s="56"/>
    </row>
    <row r="221" spans="1:8" ht="63" customHeight="1" x14ac:dyDescent="0.25">
      <c r="A221" s="38" t="s">
        <v>18</v>
      </c>
      <c r="B221" s="5" t="s">
        <v>4</v>
      </c>
      <c r="C221" s="5" t="s">
        <v>107</v>
      </c>
      <c r="D221" s="3"/>
      <c r="E221" s="7" t="s">
        <v>19</v>
      </c>
      <c r="F221" s="3">
        <f>F222</f>
        <v>35</v>
      </c>
      <c r="G221" s="3"/>
      <c r="H221" s="3"/>
    </row>
    <row r="222" spans="1:8" ht="47.25" x14ac:dyDescent="0.25">
      <c r="A222" s="86" t="s">
        <v>18</v>
      </c>
      <c r="B222" s="13" t="s">
        <v>4</v>
      </c>
      <c r="C222" s="13">
        <v>11020</v>
      </c>
      <c r="D222" s="14"/>
      <c r="E222" s="8" t="s">
        <v>21</v>
      </c>
      <c r="F222" s="14">
        <f>F223</f>
        <v>35</v>
      </c>
      <c r="G222" s="14"/>
      <c r="H222" s="14"/>
    </row>
    <row r="223" spans="1:8" ht="31.5" x14ac:dyDescent="0.25">
      <c r="A223" s="13" t="s">
        <v>20</v>
      </c>
      <c r="B223" s="13" t="s">
        <v>4</v>
      </c>
      <c r="C223" s="13">
        <v>11020</v>
      </c>
      <c r="D223" s="14">
        <v>240</v>
      </c>
      <c r="E223" s="8" t="s">
        <v>8</v>
      </c>
      <c r="F223" s="14">
        <v>35</v>
      </c>
      <c r="G223" s="14"/>
      <c r="H223" s="14"/>
    </row>
    <row r="224" spans="1:8" ht="78.75" x14ac:dyDescent="0.25">
      <c r="A224" s="5" t="s">
        <v>22</v>
      </c>
      <c r="B224" s="5" t="s">
        <v>4</v>
      </c>
      <c r="C224" s="5" t="s">
        <v>107</v>
      </c>
      <c r="D224" s="3"/>
      <c r="E224" s="7" t="s">
        <v>23</v>
      </c>
      <c r="F224" s="3">
        <f>F225</f>
        <v>1493.559</v>
      </c>
      <c r="G224" s="3"/>
      <c r="H224" s="3">
        <f>H225</f>
        <v>629.6</v>
      </c>
    </row>
    <row r="225" spans="1:8" ht="31.5" x14ac:dyDescent="0.25">
      <c r="A225" s="86" t="s">
        <v>22</v>
      </c>
      <c r="B225" s="13" t="s">
        <v>4</v>
      </c>
      <c r="C225" s="13">
        <v>11030</v>
      </c>
      <c r="D225" s="14"/>
      <c r="E225" s="8" t="s">
        <v>25</v>
      </c>
      <c r="F225" s="14">
        <f>F226+F227</f>
        <v>1493.559</v>
      </c>
      <c r="G225" s="14"/>
      <c r="H225" s="14">
        <f>H226+H227</f>
        <v>629.6</v>
      </c>
    </row>
    <row r="226" spans="1:8" ht="31.5" x14ac:dyDescent="0.25">
      <c r="A226" s="13" t="s">
        <v>24</v>
      </c>
      <c r="B226" s="13" t="s">
        <v>4</v>
      </c>
      <c r="C226" s="13">
        <v>11030</v>
      </c>
      <c r="D226" s="14">
        <v>120</v>
      </c>
      <c r="E226" s="8" t="s">
        <v>7</v>
      </c>
      <c r="F226" s="34">
        <v>1381.059</v>
      </c>
      <c r="G226" s="34"/>
      <c r="H226" s="34">
        <v>627.6</v>
      </c>
    </row>
    <row r="227" spans="1:8" ht="31.5" x14ac:dyDescent="0.25">
      <c r="A227" s="13" t="s">
        <v>22</v>
      </c>
      <c r="B227" s="13" t="s">
        <v>4</v>
      </c>
      <c r="C227" s="13">
        <v>11030</v>
      </c>
      <c r="D227" s="14">
        <v>240</v>
      </c>
      <c r="E227" s="8" t="s">
        <v>8</v>
      </c>
      <c r="F227" s="34">
        <v>112.5</v>
      </c>
      <c r="G227" s="34"/>
      <c r="H227" s="34">
        <v>2</v>
      </c>
    </row>
    <row r="228" spans="1:8" ht="65.25" customHeight="1" x14ac:dyDescent="0.25">
      <c r="A228" s="3" t="s">
        <v>225</v>
      </c>
      <c r="B228" s="5" t="s">
        <v>4</v>
      </c>
      <c r="C228" s="5" t="s">
        <v>107</v>
      </c>
      <c r="D228" s="3"/>
      <c r="E228" s="7" t="s">
        <v>226</v>
      </c>
      <c r="F228" s="3">
        <f>F229</f>
        <v>40</v>
      </c>
      <c r="G228" s="87"/>
      <c r="H228" s="87"/>
    </row>
    <row r="229" spans="1:8" ht="63" x14ac:dyDescent="0.25">
      <c r="A229" s="87" t="s">
        <v>225</v>
      </c>
      <c r="B229" s="86" t="s">
        <v>4</v>
      </c>
      <c r="C229" s="87">
        <v>20440</v>
      </c>
      <c r="D229" s="87"/>
      <c r="E229" s="8" t="s">
        <v>227</v>
      </c>
      <c r="F229" s="87">
        <f>F230</f>
        <v>40</v>
      </c>
      <c r="G229" s="87"/>
      <c r="H229" s="87"/>
    </row>
    <row r="230" spans="1:8" ht="31.5" x14ac:dyDescent="0.25">
      <c r="A230" s="87" t="s">
        <v>225</v>
      </c>
      <c r="B230" s="86" t="s">
        <v>4</v>
      </c>
      <c r="C230" s="87">
        <v>20440</v>
      </c>
      <c r="D230" s="87">
        <v>240</v>
      </c>
      <c r="E230" s="8" t="s">
        <v>29</v>
      </c>
      <c r="F230" s="87">
        <v>40</v>
      </c>
      <c r="G230" s="87"/>
      <c r="H230" s="87"/>
    </row>
    <row r="231" spans="1:8" ht="240" customHeight="1" x14ac:dyDescent="0.25">
      <c r="A231" s="5" t="s">
        <v>44</v>
      </c>
      <c r="B231" s="5" t="s">
        <v>4</v>
      </c>
      <c r="C231" s="5" t="s">
        <v>107</v>
      </c>
      <c r="D231" s="3"/>
      <c r="E231" s="16" t="s">
        <v>199</v>
      </c>
      <c r="F231" s="3">
        <f>F232</f>
        <v>9390.4</v>
      </c>
      <c r="G231" s="3"/>
      <c r="H231" s="3"/>
    </row>
    <row r="232" spans="1:8" ht="31.5" x14ac:dyDescent="0.25">
      <c r="A232" s="86" t="s">
        <v>44</v>
      </c>
      <c r="B232" s="13" t="s">
        <v>4</v>
      </c>
      <c r="C232" s="13">
        <v>12020</v>
      </c>
      <c r="D232" s="14"/>
      <c r="E232" s="8" t="s">
        <v>46</v>
      </c>
      <c r="F232" s="14">
        <f>F233+F234</f>
        <v>9390.4</v>
      </c>
      <c r="G232" s="14"/>
      <c r="H232" s="14"/>
    </row>
    <row r="233" spans="1:8" ht="15.75" x14ac:dyDescent="0.25">
      <c r="A233" s="13" t="s">
        <v>45</v>
      </c>
      <c r="B233" s="13" t="s">
        <v>4</v>
      </c>
      <c r="C233" s="13">
        <v>12020</v>
      </c>
      <c r="D233" s="14">
        <v>110</v>
      </c>
      <c r="E233" s="9" t="s">
        <v>47</v>
      </c>
      <c r="F233" s="36">
        <v>9244</v>
      </c>
      <c r="G233" s="14"/>
      <c r="H233" s="14"/>
    </row>
    <row r="234" spans="1:8" ht="31.5" x14ac:dyDescent="0.25">
      <c r="A234" s="13" t="s">
        <v>44</v>
      </c>
      <c r="B234" s="13" t="s">
        <v>4</v>
      </c>
      <c r="C234" s="13">
        <v>12020</v>
      </c>
      <c r="D234" s="14">
        <v>240</v>
      </c>
      <c r="E234" s="9" t="s">
        <v>29</v>
      </c>
      <c r="F234" s="34">
        <v>146.4</v>
      </c>
      <c r="G234" s="3"/>
      <c r="H234" s="3"/>
    </row>
    <row r="235" spans="1:8" ht="31.5" x14ac:dyDescent="0.25">
      <c r="A235" s="5" t="s">
        <v>230</v>
      </c>
      <c r="B235" s="5" t="s">
        <v>4</v>
      </c>
      <c r="C235" s="5" t="s">
        <v>107</v>
      </c>
      <c r="D235" s="3"/>
      <c r="E235" s="7" t="s">
        <v>31</v>
      </c>
      <c r="F235" s="3">
        <f>F236</f>
        <v>50</v>
      </c>
      <c r="G235" s="3"/>
      <c r="H235" s="3"/>
    </row>
    <row r="236" spans="1:8" ht="63" x14ac:dyDescent="0.25">
      <c r="A236" s="5" t="s">
        <v>48</v>
      </c>
      <c r="B236" s="5" t="s">
        <v>4</v>
      </c>
      <c r="C236" s="5" t="s">
        <v>107</v>
      </c>
      <c r="D236" s="3"/>
      <c r="E236" s="7" t="s">
        <v>33</v>
      </c>
      <c r="F236" s="3">
        <f>F237</f>
        <v>50</v>
      </c>
      <c r="G236" s="3"/>
      <c r="H236" s="3"/>
    </row>
    <row r="237" spans="1:8" ht="96" customHeight="1" x14ac:dyDescent="0.25">
      <c r="A237" s="30" t="s">
        <v>32</v>
      </c>
      <c r="B237" s="78" t="s">
        <v>4</v>
      </c>
      <c r="C237" s="78" t="s">
        <v>218</v>
      </c>
      <c r="D237" s="79"/>
      <c r="E237" s="8" t="s">
        <v>219</v>
      </c>
      <c r="F237" s="79">
        <v>50</v>
      </c>
      <c r="G237" s="79"/>
      <c r="H237" s="79"/>
    </row>
    <row r="238" spans="1:8" ht="15.75" x14ac:dyDescent="0.25">
      <c r="A238" s="90" t="s">
        <v>48</v>
      </c>
      <c r="B238" s="78" t="s">
        <v>4</v>
      </c>
      <c r="C238" s="78" t="s">
        <v>218</v>
      </c>
      <c r="D238" s="79">
        <v>830</v>
      </c>
      <c r="E238" s="8" t="s">
        <v>220</v>
      </c>
      <c r="F238" s="79">
        <v>50</v>
      </c>
      <c r="G238" s="79"/>
      <c r="H238" s="79"/>
    </row>
    <row r="239" spans="1:8" ht="18.75" x14ac:dyDescent="0.25">
      <c r="A239" s="86"/>
      <c r="B239" s="92"/>
      <c r="C239" s="6"/>
      <c r="D239" s="2"/>
      <c r="E239" s="7" t="s">
        <v>106</v>
      </c>
      <c r="F239" s="3">
        <f>F11+F29+F38+F49+F52+F55+F64+F71+F91+F96+F99+F102+F105+F113+F116+F133+F136+F143+F146+F149+F158+F161+F177+F183+F186+F209+F214+F221+F224+F228+F231+F235</f>
        <v>372709.09900000005</v>
      </c>
      <c r="G239" s="3">
        <f>G11+G71+G91+G102+G105+G113+G116+G133+G136+G143+G146+G149+G158+G161+G177+G186+G209+G214+G221+G224+G231+G235</f>
        <v>57995.110999999997</v>
      </c>
      <c r="H239" s="3">
        <f>H11+H71+H105+H116+H133+H136+H143+H149+H177+H186+H224</f>
        <v>112038.58900000001</v>
      </c>
    </row>
    <row r="240" spans="1:8" ht="18.75" x14ac:dyDescent="0.25">
      <c r="A240" s="91"/>
    </row>
    <row r="244" spans="6:7" x14ac:dyDescent="0.25">
      <c r="F244" t="s">
        <v>135</v>
      </c>
    </row>
    <row r="246" spans="6:7" ht="15.75" x14ac:dyDescent="0.25">
      <c r="F246" s="23"/>
      <c r="G246" s="25"/>
    </row>
  </sheetData>
  <mergeCells count="7">
    <mergeCell ref="A9:C10"/>
    <mergeCell ref="A7:H7"/>
    <mergeCell ref="F3:H3"/>
    <mergeCell ref="G4:H4"/>
    <mergeCell ref="F9:H9"/>
    <mergeCell ref="E9:E10"/>
    <mergeCell ref="D9:D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2020-11-18T07:25:26Z</cp:lastPrinted>
  <dcterms:created xsi:type="dcterms:W3CDTF">2020-10-14T10:54:04Z</dcterms:created>
  <dcterms:modified xsi:type="dcterms:W3CDTF">2022-07-08T06:45:26Z</dcterms:modified>
</cp:coreProperties>
</file>