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2 года с изменениями\Решение № 167 от 08.07.2022 г\"/>
    </mc:Choice>
  </mc:AlternateContent>
  <bookViews>
    <workbookView xWindow="480" yWindow="1425" windowWidth="27795" windowHeight="105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78" i="1" l="1"/>
  <c r="I118" i="1" l="1"/>
  <c r="G119" i="1"/>
  <c r="H119" i="1"/>
  <c r="A119" i="1"/>
  <c r="B119" i="1"/>
  <c r="C119" i="1"/>
  <c r="D119" i="1"/>
  <c r="E119" i="1"/>
  <c r="F119" i="1"/>
  <c r="H204" i="1" l="1"/>
  <c r="H202" i="1"/>
  <c r="I175" i="1" l="1"/>
  <c r="I321" i="1" l="1"/>
  <c r="I320" i="1" s="1"/>
  <c r="I233" i="1" l="1"/>
  <c r="I139" i="1" l="1"/>
  <c r="I154" i="1" l="1"/>
  <c r="I153" i="1" s="1"/>
  <c r="K154" i="1"/>
  <c r="K153" i="1" s="1"/>
  <c r="K152" i="1" s="1"/>
  <c r="J154" i="1"/>
  <c r="J153" i="1" s="1"/>
  <c r="I219" i="1" l="1"/>
  <c r="J219" i="1"/>
  <c r="J67" i="1" l="1"/>
  <c r="I67" i="1"/>
  <c r="J66" i="1"/>
  <c r="I66" i="1"/>
  <c r="J65" i="1"/>
  <c r="I65" i="1"/>
  <c r="I25" i="1" l="1"/>
  <c r="I266" i="1" l="1"/>
  <c r="J266" i="1"/>
  <c r="I214" i="1" l="1"/>
  <c r="J214" i="1"/>
  <c r="J213" i="1" s="1"/>
  <c r="J206" i="1" s="1"/>
  <c r="J205" i="1" s="1"/>
  <c r="I318" i="1" l="1"/>
  <c r="I243" i="1" l="1"/>
  <c r="I79" i="1" l="1"/>
  <c r="I184" i="1" l="1"/>
  <c r="J25" i="1" l="1"/>
  <c r="I317" i="1" l="1"/>
  <c r="I316" i="1" s="1"/>
  <c r="J318" i="1"/>
  <c r="J317" i="1" s="1"/>
  <c r="J316" i="1" s="1"/>
  <c r="J268" i="1"/>
  <c r="I268" i="1"/>
  <c r="J265" i="1"/>
  <c r="I265" i="1"/>
  <c r="J262" i="1"/>
  <c r="I262" i="1"/>
  <c r="I241" i="1"/>
  <c r="I240" i="1" s="1"/>
  <c r="J241" i="1"/>
  <c r="J240" i="1" s="1"/>
  <c r="I238" i="1"/>
  <c r="I237" i="1" s="1"/>
  <c r="J238" i="1"/>
  <c r="J237" i="1" s="1"/>
  <c r="I231" i="1"/>
  <c r="I230" i="1" s="1"/>
  <c r="I229" i="1" s="1"/>
  <c r="J231" i="1"/>
  <c r="J230" i="1" s="1"/>
  <c r="J229" i="1" s="1"/>
  <c r="I199" i="1"/>
  <c r="I198" i="1" s="1"/>
  <c r="J199" i="1"/>
  <c r="J198" i="1" s="1"/>
  <c r="J130" i="1"/>
  <c r="I130" i="1"/>
  <c r="J127" i="1"/>
  <c r="I127" i="1"/>
  <c r="J315" i="1" l="1"/>
  <c r="J296" i="1" s="1"/>
  <c r="J123" i="1"/>
  <c r="I123" i="1"/>
  <c r="I117" i="1" s="1"/>
  <c r="I91" i="1"/>
  <c r="I90" i="1" s="1"/>
  <c r="J91" i="1"/>
  <c r="J90" i="1" s="1"/>
  <c r="J78" i="1" s="1"/>
  <c r="J47" i="1" s="1"/>
  <c r="J24" i="1" l="1"/>
  <c r="J23" i="1" s="1"/>
  <c r="I24" i="1"/>
  <c r="I23" i="1" s="1"/>
  <c r="J34" i="1" l="1"/>
  <c r="J33" i="1" s="1"/>
  <c r="I136" i="1" l="1"/>
  <c r="I135" i="1" s="1"/>
  <c r="I134" i="1" s="1"/>
  <c r="I54" i="1" l="1"/>
  <c r="I213" i="1" l="1"/>
  <c r="I206" i="1" l="1"/>
  <c r="I205" i="1" s="1"/>
  <c r="K206" i="1" l="1"/>
  <c r="K205" i="1" s="1"/>
  <c r="K170" i="1"/>
  <c r="I284" i="1"/>
  <c r="I282" i="1"/>
  <c r="I272" i="1" s="1"/>
  <c r="I18" i="1" l="1"/>
  <c r="I161" i="1" l="1"/>
  <c r="I160" i="1" s="1"/>
  <c r="I159" i="1" s="1"/>
  <c r="K161" i="1"/>
  <c r="K160" i="1" s="1"/>
  <c r="K159" i="1" s="1"/>
  <c r="K71" i="1"/>
  <c r="K70" i="1" s="1"/>
  <c r="K69" i="1" s="1"/>
  <c r="K61" i="1"/>
  <c r="K60" i="1" s="1"/>
  <c r="K56" i="1" s="1"/>
  <c r="K15" i="1"/>
  <c r="K14" i="1" s="1"/>
  <c r="K13" i="1" s="1"/>
  <c r="K12" i="1" s="1"/>
  <c r="K320" i="1"/>
  <c r="I315" i="1"/>
  <c r="K315" i="1" l="1"/>
  <c r="K296" i="1" s="1"/>
  <c r="K47" i="1"/>
  <c r="I271" i="1"/>
  <c r="K151" i="1" l="1"/>
  <c r="K46" i="1" s="1"/>
  <c r="J152" i="1"/>
  <c r="I152" i="1"/>
  <c r="I151" i="1" s="1"/>
  <c r="J151" i="1"/>
  <c r="I223" i="1" l="1"/>
  <c r="I222" i="1" s="1"/>
  <c r="I221" i="1" s="1"/>
  <c r="I171" i="1" l="1"/>
  <c r="I313" i="1" l="1"/>
  <c r="I312" i="1" s="1"/>
  <c r="I289" i="1"/>
  <c r="I288" i="1" s="1"/>
  <c r="I287" i="1" s="1"/>
  <c r="I104" i="1" l="1"/>
  <c r="I103" i="1" s="1"/>
  <c r="I102" i="1" s="1"/>
  <c r="I101" i="1" s="1"/>
  <c r="I53" i="1" l="1"/>
  <c r="I52" i="1" s="1"/>
  <c r="I71" i="1" l="1"/>
  <c r="I70" i="1" s="1"/>
  <c r="I69" i="1" s="1"/>
  <c r="J149" i="1" l="1"/>
  <c r="I149" i="1"/>
  <c r="J109" i="1" l="1"/>
  <c r="J108" i="1" s="1"/>
  <c r="J107" i="1" s="1"/>
  <c r="J106" i="1" s="1"/>
  <c r="I109" i="1"/>
  <c r="I108" i="1" s="1"/>
  <c r="J148" i="1"/>
  <c r="J138" i="1" s="1"/>
  <c r="I148" i="1"/>
  <c r="I138" i="1" s="1"/>
  <c r="I107" i="1" l="1"/>
  <c r="I106" i="1" s="1"/>
  <c r="I309" i="1"/>
  <c r="I308" i="1" s="1"/>
  <c r="I304" i="1" s="1"/>
  <c r="J257" i="1"/>
  <c r="J250" i="1" s="1"/>
  <c r="I258" i="1"/>
  <c r="I257" i="1" s="1"/>
  <c r="I250" i="1" s="1"/>
  <c r="I286" i="1" l="1"/>
  <c r="J191" i="1" l="1"/>
  <c r="J180" i="1" s="1"/>
  <c r="J170" i="1" s="1"/>
  <c r="J117" i="1"/>
  <c r="I116" i="1"/>
  <c r="I115" i="1" s="1"/>
  <c r="J168" i="1"/>
  <c r="J167" i="1" s="1"/>
  <c r="J166" i="1" s="1"/>
  <c r="J165" i="1" s="1"/>
  <c r="I168" i="1"/>
  <c r="I167" i="1" s="1"/>
  <c r="I166" i="1" s="1"/>
  <c r="I165" i="1" s="1"/>
  <c r="I300" i="1" l="1"/>
  <c r="I299" i="1" s="1"/>
  <c r="I298" i="1" l="1"/>
  <c r="I297" i="1" s="1"/>
  <c r="I95" i="1"/>
  <c r="I94" i="1" s="1"/>
  <c r="I15" i="1" l="1"/>
  <c r="I14" i="1" s="1"/>
  <c r="I13" i="1" s="1"/>
  <c r="I12" i="1" s="1"/>
  <c r="I35" i="1" l="1"/>
  <c r="I34" i="1" s="1"/>
  <c r="I33" i="1" s="1"/>
  <c r="I191" i="1" l="1"/>
  <c r="I180" i="1" s="1"/>
  <c r="I170" i="1" s="1"/>
  <c r="I296" i="1" l="1"/>
  <c r="I61" i="1"/>
  <c r="I60" i="1" s="1"/>
  <c r="I56" i="1" s="1"/>
  <c r="I47" i="1" s="1"/>
  <c r="J116" i="1"/>
  <c r="J115" i="1" s="1"/>
  <c r="I236" i="1" l="1"/>
  <c r="I228" i="1" s="1"/>
  <c r="I46" i="1" s="1"/>
  <c r="J236" i="1"/>
  <c r="J228" i="1" l="1"/>
  <c r="J46" i="1" s="1"/>
  <c r="K11" i="1"/>
  <c r="K331" i="1" s="1"/>
  <c r="J18" i="1"/>
  <c r="J11" i="1" s="1"/>
  <c r="I11" i="1"/>
  <c r="I331" i="1" s="1"/>
  <c r="J331" i="1" l="1"/>
</calcChain>
</file>

<file path=xl/sharedStrings.xml><?xml version="1.0" encoding="utf-8"?>
<sst xmlns="http://schemas.openxmlformats.org/spreadsheetml/2006/main" count="1514" uniqueCount="320">
  <si>
    <t>Управление экономического развития, инвестиций и финансами администрации муниципального района Исаклинский Самарской области</t>
  </si>
  <si>
    <t>ОБЩЕГОСУДАРСТВЕННЫЕ  ВОПРОСЫ</t>
  </si>
  <si>
    <t>Сумма, тыс. рублей</t>
  </si>
  <si>
    <t>всего</t>
  </si>
  <si>
    <t>в том числе за счет безвозмездных поступлений</t>
  </si>
  <si>
    <t>в том числе за счет переданных полномочий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</si>
  <si>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</si>
  <si>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</si>
  <si>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</si>
  <si>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01 0 </t>
  </si>
  <si>
    <t>Муниципальная программа «Управление муниципальными финансами муниципального района Исаклинский Самарской области на 2019 -2024 годы»</t>
  </si>
  <si>
    <t>Обеспечение деятельности Управления экономического развития, инвестиций и финансами администрации муниципального района Исаклинский Самарской области</t>
  </si>
  <si>
    <t>Расходы на выплату персоналу государственных (муниципальных) органов</t>
  </si>
  <si>
    <t xml:space="preserve">Иные закупки товаров, работ и услуг для обеспечения государственных (муниципальных) нужд </t>
  </si>
  <si>
    <t>СОЦИАЛЬНАЯ ПОЛИТИКА</t>
  </si>
  <si>
    <t>Пенсионное обеспечение</t>
  </si>
  <si>
    <t>Доплаты, пенсии за выслугу лет  к пенсии муниципальным служащим</t>
  </si>
  <si>
    <t>01 0</t>
  </si>
  <si>
    <t>Публичные нормативные социальные выплаты гражданам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</si>
  <si>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</si>
  <si>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</si>
  <si>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 обязательствам муниципального района</t>
  </si>
  <si>
    <t>Обслуживание муниципального долга</t>
  </si>
  <si>
    <t>МЕЖБЮДЖЕТНЫЕ ТРАНСФЕРТЫ ОБЩЕГО ХАРАКТЕРА БЮДЖЕТАМ СУБЪЕКТОВ РОССИЙСКОЙ ФЕДЕРАЦИИ  И МУНИЦИПАЛЬНЫХ 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</si>
  <si>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</si>
  <si>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Субвенции на предоставление дотаций поселениям</t>
  </si>
  <si>
    <t>Дотации</t>
  </si>
  <si>
    <t>Предоставление межбюджетных трансфертов из  местных бюджетов</t>
  </si>
  <si>
    <t>Дотации на выравнивание бюджетной обеспеченности поселений из бюджета муниципального района</t>
  </si>
  <si>
    <t>Иные дотации</t>
  </si>
  <si>
    <t>Иные межбюджетные трансферты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</si>
  <si>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</si>
  <si>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</si>
  <si>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67 0</t>
  </si>
  <si>
    <t>Муниципальная программа «Обеспечение эффективного осуществления полномочий Собранием представителей муниципального района Исаклинский Самарской области на 2020-2025 годы»</t>
  </si>
  <si>
    <t xml:space="preserve">67 0 </t>
  </si>
  <si>
    <t>Обеспечение деятельности  аппарата Собрания представителей муниципального района Исаклинский Самарской области</t>
  </si>
  <si>
    <t>68 0</t>
  </si>
  <si>
    <t>Муниципальная программа «Обеспечение эффективного осуществления полномочий Контрольно-счетной палатой муниципального района Исаклинский Самарской области на 2020-2025 годы»</t>
  </si>
  <si>
    <t xml:space="preserve">68 0 </t>
  </si>
  <si>
    <t>Обеспечение деятельности контрольно-счетной палаты муниципального района Исаклинский</t>
  </si>
  <si>
    <t>Администрация муниципального района Исаклинский Самарской области</t>
  </si>
  <si>
    <t>Функционирование высшего должностного лица субъекта Российской Федерации и муниципального образования</t>
  </si>
  <si>
    <t xml:space="preserve">64 0 </t>
  </si>
  <si>
    <t>Муниципальная программа «Обеспечение эффективного осуществления полномочий Администрации муниципального района Исаклинский Самарской области на 2019 -2024 годы»</t>
  </si>
  <si>
    <t>Обеспечение деятельности  Администрации муниципального района Исаклинский Самарской области</t>
  </si>
  <si>
    <t>64 0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</si>
  <si>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</si>
  <si>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</si>
  <si>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</si>
  <si>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фонды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</si>
  <si>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</t>
  </si>
  <si>
    <t>Резервный фонд местной администрации</t>
  </si>
  <si>
    <t xml:space="preserve">Резервные средства </t>
  </si>
  <si>
    <t>Другие общегосударственные вопросы</t>
  </si>
  <si>
    <t xml:space="preserve">02 0 </t>
  </si>
  <si>
    <t>02 0</t>
  </si>
  <si>
    <t xml:space="preserve">03 0 </t>
  </si>
  <si>
    <t>Организация и проведение смотра-конкурса по охране труда среди организаций муниципального района Исаклинский</t>
  </si>
  <si>
    <t xml:space="preserve">03 0  </t>
  </si>
  <si>
    <t>22 0</t>
  </si>
  <si>
    <t>Муниципальная программа муниципального района Исаклинский Самарской области «Поддержка социально ориентированных некоммерческих организаций в муниципальном районе Исаклинский Самарской области» на 2021-2024 годы</t>
  </si>
  <si>
    <t>Субсидии некоммерческим организациям (за исключением государственных (муниципальных) учреждений)</t>
  </si>
  <si>
    <t>71 0</t>
  </si>
  <si>
    <t xml:space="preserve">71 0 </t>
  </si>
  <si>
    <t>Обеспечение деятельности муниципального казенного учреждения «Централизованная бухгалтерия»</t>
  </si>
  <si>
    <t>Расходы на выплату персоналу казенных учреждений</t>
  </si>
  <si>
    <t>НАЦИОНАЛЬНАЯ ОБОРОНА</t>
  </si>
  <si>
    <t>Мобилизационная подготовка экономики</t>
  </si>
  <si>
    <t>90 1</t>
  </si>
  <si>
    <t>Мероприятия по обеспечению мобилизационной готовности экономики</t>
  </si>
  <si>
    <t>НАЦИОНАЛЬНАЯ ЭКОНОМИКА</t>
  </si>
  <si>
    <t>Сельское хозяйство и рыболовство</t>
  </si>
  <si>
    <t xml:space="preserve">15 0 </t>
  </si>
  <si>
    <t>Муниципальная программа «Развитие сельского хозяйства и регулирование рынков сельскохозяйственной продукции, сырья и продовольствия муниципального района Исаклинский Самарской области на 2013-2025 годы»</t>
  </si>
  <si>
    <t>15 0</t>
  </si>
  <si>
    <t>Расходы на развитие молочного скотоводства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</si>
  <si>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</si>
  <si>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переданных государственных полномочий по поддержке сельскохозяйственного производства</t>
  </si>
  <si>
    <t>Транспорт</t>
  </si>
  <si>
    <t>Муниципальная программа «Улучшение условий и охраны труда в муниципальном районе Исаклинский Самарской области» на 2019-2024 годы и на период до 2030 года</t>
  </si>
  <si>
    <t>03 0</t>
  </si>
  <si>
    <t xml:space="preserve">05 0 </t>
  </si>
  <si>
    <t>Муниципальная программа «Развитие муниципального пассажирского транспорта муниципального района Исаклинский Самарской области на 2021-2024 годы»</t>
  </si>
  <si>
    <t>Организация и выполнение работ, связанных с осуществлением регулярных перевозок по регулируемым тарифам</t>
  </si>
  <si>
    <t>05 0</t>
  </si>
  <si>
    <t>Другие вопросы в области национальной экономики</t>
  </si>
  <si>
    <t xml:space="preserve">06 0 </t>
  </si>
  <si>
    <t>Муниципальная  программа «Развитие  предпринимательства в муниципальном районе Исаклинский Самарской области на 2021-2024 годы»</t>
  </si>
  <si>
    <t>Подготовка, переподготовка и повышение квалификации кадров субъектов малого и среднего предпринимательства, физических лиц – потенциальных предпринимателей, в том числе школьников старших классов, учащихся и выпускников, высших и средних профессиональных  учебных заведений</t>
  </si>
  <si>
    <t>06 0</t>
  </si>
  <si>
    <t>ЖИЛИЩНО-КОММУНАЛЬНОЕ ХОЗЯЙСТВО</t>
  </si>
  <si>
    <t>Благоустройство</t>
  </si>
  <si>
    <t>60 0</t>
  </si>
  <si>
    <t>Муниципальная программа «Формирование комфортной городской среды муниципального района Исаклинский Самарской области на 2018-2024 годы»</t>
  </si>
  <si>
    <t>F2</t>
  </si>
  <si>
    <t>Поддержка муниципальных программ формирования современной городской среды</t>
  </si>
  <si>
    <t xml:space="preserve">F2 </t>
  </si>
  <si>
    <t>ОБРАЗОВАНИЕ</t>
  </si>
  <si>
    <t>Дополнительное образование детей</t>
  </si>
  <si>
    <t xml:space="preserve">Предоставление субсидий муниципальному автономному учреждению дополнительного образования «Детская школа искусств села Исаклы» на организацию и проведение конкурсов антинаркотических   рисунков, плакатов и  выставок </t>
  </si>
  <si>
    <t>Субсидии автономным учреждениям</t>
  </si>
  <si>
    <t>Предоставление субсидий муниципальным бюджетным, автономным учреждениям муниципального района Исаклинский  на проведение специальной оценки условий труда</t>
  </si>
  <si>
    <t xml:space="preserve">09 0 </t>
  </si>
  <si>
    <t>Муниципальная программа «Развитие дополнительного образования детей в сфере культуры на территории муниципального района Исаклинский» на 2018-2024 годы.</t>
  </si>
  <si>
    <t>Предоставление субсидий муниципальному автономному учреждению дополнительного образования «Детская школа искусств села Исаклы» на возмещение нормативных затрат на оказание  муниципальных услуг (выполнение работ)</t>
  </si>
  <si>
    <t>Молодежная политика</t>
  </si>
  <si>
    <t>Подпрограмма «Поддержка деятельности молодежных и детских  общественных объединений»</t>
  </si>
  <si>
    <t>Подпрограмма «Мероприятия по реализации муниципальной молодежной политики»</t>
  </si>
  <si>
    <t>Подпрограмма «Трудовое воспитание молодежи»</t>
  </si>
  <si>
    <t>S3010</t>
  </si>
  <si>
    <t>КУЛЬТУРА, КИНЕМАТОГРАФИЯ</t>
  </si>
  <si>
    <t>Культура</t>
  </si>
  <si>
    <t>Предоставление субсидий муниципальному автономному  учреждению  «Исаклинский Межпоселенческий центр культуры» на организацию и проведение мероприятий  антинаркотической направленности</t>
  </si>
  <si>
    <t xml:space="preserve">08 0 </t>
  </si>
  <si>
    <t>Предоставление субсидий  муниципальному автономному учреждению «Исаклинский Межпоселенческий центр культуры» на возмещение нормативных затрат на оказание муниципальных услуг (выполнение работ)</t>
  </si>
  <si>
    <t xml:space="preserve">Субсидии автономным учреждениям </t>
  </si>
  <si>
    <t>Предоставление субсидий  муниципальному автономному учреждению «Исаклинский Межпоселенческий центр культуры» на иные цели</t>
  </si>
  <si>
    <t>ЗДРАВООХРАНЕНИЕ</t>
  </si>
  <si>
    <t>Другие вопросы в области здравоохранения</t>
  </si>
  <si>
    <t>65 0</t>
  </si>
  <si>
    <t>Муниципальная программа «Привлечение и закрепление медицинских кадров на территории муниципального района Исаклинский на 2019-2024 годы»</t>
  </si>
  <si>
    <t>Частичная компенсация арендной платы медицинским работникам, работающим в сельской местности</t>
  </si>
  <si>
    <t>Социальные  выплаты гражданам, кроме публичных нормативных социальных выплат</t>
  </si>
  <si>
    <t>Охрана семьи и детства</t>
  </si>
  <si>
    <t xml:space="preserve">66 0 </t>
  </si>
  <si>
    <t>Муниципальная программа «Семья и дети муниципального района Исаклинский Самарской области на 2019-2024 годы»</t>
  </si>
  <si>
    <t>Выплата денежной компенсации за посещение бассейна детьми из многодетных семей</t>
  </si>
  <si>
    <t>Социальные выплаты гражданам, кроме публичных нормативных социальных выплат</t>
  </si>
  <si>
    <t>Другие вопросы  в области социальной политики</t>
  </si>
  <si>
    <t>23 0</t>
  </si>
  <si>
    <t>Муниципальная программа «Обеспечение исполнения государственных полномочий органами местного самоуправления в сфере опеки и попечительства, организация деятельности комиссии по делам несовершеннолетних и защите их прав на территории муниципального района Исаклинский на 2019-2024 годы»</t>
  </si>
  <si>
    <t>Обеспечение деятельности комитета по вопросам семьи, материнства и детства муниципального района Исаклинский Самарской области</t>
  </si>
  <si>
    <t>ФИЗИЧЕСКАЯ КУЛЬТУРА И СПОРТ</t>
  </si>
  <si>
    <t xml:space="preserve">Физическая культура </t>
  </si>
  <si>
    <t>СРЕДСТВА МАССОВОЙ ИНФОРМАЦИИ</t>
  </si>
  <si>
    <t>Периодическая печать и издательства</t>
  </si>
  <si>
    <t xml:space="preserve">12 0 </t>
  </si>
  <si>
    <t>Муниципальная программа «Развитие средств массовой информации на территории муниципального района Исаклинский на 2019-2024 годы»</t>
  </si>
  <si>
    <t>Предоставление субсидий муниципальному автономному учреждению «Муниципальный информационный центр «Сок» муниципального района Исаклинский» на возмещение нормативных затрат на оказание муниципальных услуг (выполнение работ)</t>
  </si>
  <si>
    <t>Комитет по управлению муниципальным имуществом администрации муниципального района Исаклинский Самарской области</t>
  </si>
  <si>
    <t xml:space="preserve">13 0 </t>
  </si>
  <si>
    <t>Муниципальная программа «Повышение  эффективности управления имуществом и распоряжения земельными участками Исаклинского района Самарской области на 2019-2024 годы»</t>
  </si>
  <si>
    <t>Обеспечение  деятельности Комитета по управлению муниципальным имуществом администрации муниципального района Исаклинский Самарской области</t>
  </si>
  <si>
    <t>Уплата  налогов, сборов и иных платежей</t>
  </si>
  <si>
    <t>Оценка недвижимости, признание прав и регулирование отношений по государственной и муниципальной собственности</t>
  </si>
  <si>
    <t>13 0</t>
  </si>
  <si>
    <t xml:space="preserve">14 0 </t>
  </si>
  <si>
    <t>Муниципальная программа «Оптимизация и повышение качества предоставления государственных (муниципальных) услуг на базе многофункционального центра предоставления государственных и муниципальных услуг населению муниципального района Исаклинский Самарской области на 2020-2025 годы»</t>
  </si>
  <si>
    <t>Предоставление субсидий муниципальному бюджетному учреждению «Многофункциональный центр предоставления государственных и муниципальных услуг населению муниципального района Исаклинский Самарской области» на возмещение нормативных затрат на оказание муниципальных услуг (выполнение работ)</t>
  </si>
  <si>
    <t xml:space="preserve">Субсидии бюджетным учреждениям </t>
  </si>
  <si>
    <t xml:space="preserve">21 0 </t>
  </si>
  <si>
    <t>Муниципальная программа  «Материально – техническое обеспечение деятельности муниципальных и государственных образовательных учреждений муниципального района Исаклинский Самарской области МАУ «Исаклинский ЦОСОР» на 2019-2024 г.»</t>
  </si>
  <si>
    <t>Предоставление субсидий муниципальному автономному учреждению муниципального района Исаклинский «Центр по обеспечению содержания, обслуживания и ремонта образовательных учреждений муниципального района Исаклинский» на возмещение нормативных затрат на оказание муниципальных услуг (выполнение работ)</t>
  </si>
  <si>
    <t>ИТОГО</t>
  </si>
  <si>
    <t>06</t>
  </si>
  <si>
    <t>00000</t>
  </si>
  <si>
    <t>13</t>
  </si>
  <si>
    <t>02</t>
  </si>
  <si>
    <t>Наименование главного распорядителя средств бюджета района,  раздела, подраздела, целевой статьи, подгруппы видов расходов</t>
  </si>
  <si>
    <t>В.Р.</t>
  </si>
  <si>
    <t>ЦСР</t>
  </si>
  <si>
    <t>П.Р.</t>
  </si>
  <si>
    <t>Р</t>
  </si>
  <si>
    <t>Код главного распоря-дителя бюджет-ных средств</t>
  </si>
  <si>
    <t>03</t>
  </si>
  <si>
    <t>04</t>
  </si>
  <si>
    <t>05</t>
  </si>
  <si>
    <t>08</t>
  </si>
  <si>
    <t>07</t>
  </si>
  <si>
    <t>09</t>
  </si>
  <si>
    <t>Другие вопросы в области социальной политики</t>
  </si>
  <si>
    <t>Исполнение переданных государственных полномочий по обеспечению жилыми помещениями отдельных категорий граждан</t>
  </si>
  <si>
    <t>Муниципальная программа «Обеспечение эффективного осуществления полномочий Администрации муниципального района Исаклинский Самарской области на 2019-2024 годы»</t>
  </si>
  <si>
    <t>Исполнение переданных государственных полномочий в сфере архивного дела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</si>
  <si>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</si>
  <si>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</si>
  <si>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Исполнение государственных полномочий по созданию и организации деятельности административных комиссий</t>
  </si>
  <si>
    <t xml:space="preserve">00 </t>
  </si>
  <si>
    <t>Исполнение отдельных государственных полномочий по организации проведения мероприятий по отлову и содержанию  животных без владельцев</t>
  </si>
  <si>
    <t>Исполнение государственных полномочий в сфере охраны труда</t>
  </si>
  <si>
    <t>ОХРАНА ОКРУЖАЮЩЕЙ СРЕДЫ</t>
  </si>
  <si>
    <t>Другие вопросы в области охраны окружающей среды</t>
  </si>
  <si>
    <t>Исполнение переданных государственных полномочий в сфере охраны окружающей среды</t>
  </si>
  <si>
    <t>Социальное обеспечение населения</t>
  </si>
  <si>
    <t>17 0</t>
  </si>
  <si>
    <t>Обеспечение жилыми помещениями граждан, проработавших в тылу в период Великой Отечественной войны</t>
  </si>
  <si>
    <t xml:space="preserve">23 0 </t>
  </si>
  <si>
    <t>Муниципальная программа «Обеспечение исполнения государственных полномочий органами местного самоуправления в сфере опеки и попечительства, организация деятельности комиссии по делам несовершеннолетних и защите их прав на территории муниципального района Исаклинский на 2019-2024годы»</t>
  </si>
  <si>
    <t>Исполнение государственных полномочий по  осуществлению денежных выплат на вознаграждение, причитающееся приемному родителю, патронатному воспитателю</t>
  </si>
  <si>
    <t>19 0</t>
  </si>
  <si>
    <t>Бюджетные инвестиции</t>
  </si>
  <si>
    <t>Исполнение государственных полномочий Самарской области по осуществлению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</si>
  <si>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23 1</t>
  </si>
  <si>
    <t>Подпрограмма «Осуществление деятельности комиссии по делам несовершеннолетних и защите их прав»</t>
  </si>
  <si>
    <t>Исполнение государственных полномочий Самарской области по осуществлению деятельности по опеке и попечительству в отношении совершеннолетних граждан, нуждающихся в соответствии с законодательством в установлении над ними опеки и попечительства, а также реализации мероприятий по заключению договоров с управляющими имуществом граждан в случаях, предусмотренных Гражданским кодексом Российской Федерации</t>
  </si>
  <si>
    <t>20 0</t>
  </si>
  <si>
    <t>Муниципальная программа «Развитие системы отдыха и оздоровление детей в муниципальном районе Исаклинский Самарской области на 2019-2024 годы»</t>
  </si>
  <si>
    <t>Исполнение переданных государственных полномочий по обеспечению отдыха и оздоровления детей</t>
  </si>
  <si>
    <t xml:space="preserve"> </t>
  </si>
  <si>
    <t>Другие вопросы в области жилищно-коммунального хозяйства</t>
  </si>
  <si>
    <t>L5760</t>
  </si>
  <si>
    <t>18 0</t>
  </si>
  <si>
    <t>Реализация мероприятий по  комплексному  развитию сельских территорий</t>
  </si>
  <si>
    <t>S4380</t>
  </si>
  <si>
    <t>Финансирование расходного обязательства по проведению работ   по уничтожению карантинных сорняков на территории сельских поселений</t>
  </si>
  <si>
    <t xml:space="preserve">  </t>
  </si>
  <si>
    <t xml:space="preserve"> к решению Собрания представителей муниципального района Исаклинский "О бюджете муниципального района Исаклинский Самарской области на 2022 год и на плановый период 2023 и 2024 годов"</t>
  </si>
  <si>
    <t>Ведомственная структура расходов бюджета муниципального района Исаклинский Самарской области  на 2022 год.</t>
  </si>
  <si>
    <t>Муниципальная программа  «Улучшение условий и охраны труда в муниципальном районе Исаклинский Самарской области» на 2019-2024 годы и на период до 2030 года»</t>
  </si>
  <si>
    <t>Проведение специальной оценки условий труда работников, обеспечивающих деятельность органов местного самоуправления</t>
  </si>
  <si>
    <t xml:space="preserve">Проведение специальной оценки условий труда работников муниципальных казенных учреждений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</si>
  <si>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Муниципальная программа «По противодействию  незаконному обороту наркотических средств, профилактике наркомании, лечению и реабилитации наркозависимой части населения муниципального района Исаклинский  Самарской области на 2022-2024 годы и на период до 2030 года»</t>
  </si>
  <si>
    <t>60140</t>
  </si>
  <si>
    <t>940</t>
  </si>
  <si>
    <t>Выплата стипендии «студентам –целевикам», обучающимся по медицинским специальностям»</t>
  </si>
  <si>
    <t>80060</t>
  </si>
  <si>
    <t>Муниципальная программа «Комплексное развитие сельских территорий муниципального района Исаклинский Самарской области на 2020-2025 годы»</t>
  </si>
  <si>
    <t>Другие вопросы в области образования</t>
  </si>
  <si>
    <t>08 1</t>
  </si>
  <si>
    <t>Подпрограмма "Развитие культуры на территории муниципального района Исаклинский Самарской области"</t>
  </si>
  <si>
    <t xml:space="preserve">08 1 </t>
  </si>
  <si>
    <t xml:space="preserve">08 2 </t>
  </si>
  <si>
    <t xml:space="preserve">08 3 </t>
  </si>
  <si>
    <t xml:space="preserve">08 4 </t>
  </si>
  <si>
    <t>11</t>
  </si>
  <si>
    <t>08 5</t>
  </si>
  <si>
    <t>Подпрограмма "Развитие физической культуры и спорта на территории муниципального района Исаклинский Самарской области"</t>
  </si>
  <si>
    <t>60040</t>
  </si>
  <si>
    <t>Предоставление субсидий муниципальному автономному учреждению «Исаклинский Межпоселенческий центр культуры» на проведение мероприятий по работе с детьми и молодежью</t>
  </si>
  <si>
    <t>Предоставление субсидий муниципальному автономному учреждению «Исаклинский Межпоселенческий центр культуры» на организацию и проведение мероприятий с несовершеннолетними в период каникул и свободное от учебы время</t>
  </si>
  <si>
    <t>Предоставление  субсидий  муниципальному автономному учреждению «Исаклинский Межпоселенческий центр культуры» на организацию проведения официальных физкультурно-оздоровительных и спортивных мероприятий</t>
  </si>
  <si>
    <t>Предоставление субсидий муниципальному автономному учреждению «Исаклинский Межпоселенческий центр культуры» на проведение районных соревнований антинаркотической направленности</t>
  </si>
  <si>
    <t>Предоставление субсидий  муниципальному автономному учреждению «Исаклинский Межпоселенческий центр культуры» на изготовление и распространение социальной рекламы  антинаркотической направленности</t>
  </si>
  <si>
    <t>10</t>
  </si>
  <si>
    <t>Муниципальная программа «Комплексное развитие сельских территорий муниципального района Исаклинский Самарской области на 2020-2025 года»</t>
  </si>
  <si>
    <t>320</t>
  </si>
  <si>
    <t xml:space="preserve">07 0 </t>
  </si>
  <si>
    <t>Муниципальная программа реализации молодежной политики «Молодежь муниципального района Исаклинский»  на 2019-2024 годы</t>
  </si>
  <si>
    <t xml:space="preserve">07 1 </t>
  </si>
  <si>
    <t>60010</t>
  </si>
  <si>
    <t>Предоставление субсидий муниципальному  автономному учреждению «Дом молодежных организаций муниципального района Исаклинский Самарской области» на возмещение нормативных затрат на оказание муниципальных услуг (выполнение работ)</t>
  </si>
  <si>
    <t xml:space="preserve">07 2 </t>
  </si>
  <si>
    <t>60020</t>
  </si>
  <si>
    <t>Предоставление субсидий муниципальному автономному учреждению «Дом молодежных организаций муниципального района Исаклинский Самарской области» на проведение мероприятий по работе с детьми и молодежью</t>
  </si>
  <si>
    <t xml:space="preserve">11 0 </t>
  </si>
  <si>
    <t xml:space="preserve">Муниципальная программа «Развитие физической культуры и спорта  в муниципальном районе Исаклинский на 2019-2024 годы»  </t>
  </si>
  <si>
    <t>60170</t>
  </si>
  <si>
    <t>Предоставление  субсидий муниципальному автономному учреждению «Дом молодежных организаций муниципального района Исаклинский Самарской области» на организацию проведения официальных физкультурно-оздоровительных и спортивных мероприятий</t>
  </si>
  <si>
    <t>Приложение 2</t>
  </si>
  <si>
    <t>12010</t>
  </si>
  <si>
    <t>240</t>
  </si>
  <si>
    <t>12</t>
  </si>
  <si>
    <t>60150</t>
  </si>
  <si>
    <t>60280</t>
  </si>
  <si>
    <t>Предоставление субсидий организациям потребительской кооперации на компенсацию части транспортных расходов по доставке товаров первой необходимости в сельские магазины малонаселенных и отдаленных населенных пунктов, начиная с 11 километра от пункта их получения</t>
  </si>
  <si>
    <t xml:space="preserve">Проведение мероприятий по информационно-консультационной поддержке и содействие развитию субъектов  малого и среднего предпринимательства муниципального района Исаклинский Самарской области </t>
  </si>
  <si>
    <t>20490</t>
  </si>
  <si>
    <t>66 1</t>
  </si>
  <si>
    <t>Подпрограмма "Создание благоприятных условий для воспитания и развития детей"</t>
  </si>
  <si>
    <t>20500</t>
  </si>
  <si>
    <t>Проведение семейных праздников</t>
  </si>
  <si>
    <t>66 2</t>
  </si>
  <si>
    <t>Подпрограмма "Повышение рождаемости"</t>
  </si>
  <si>
    <t>Судебная система</t>
  </si>
  <si>
    <t>51200</t>
  </si>
  <si>
    <t>Исполнение переданных государственных полномочий по составлению списков кандидатов в присяжные заседатели федеральных судов</t>
  </si>
  <si>
    <t>10 0</t>
  </si>
  <si>
    <t>Муниципальная программа «Укрепление общественного здоровья на территории муниципального района Исаклинский Самарской области на 2022-2026 годы»</t>
  </si>
  <si>
    <t>60300</t>
  </si>
  <si>
    <t>60290</t>
  </si>
  <si>
    <t>Предоставление  субсидий  муниципальному автономному учреждению «Исаклинский Межпоселенческий центр культуры» на изготовление и размещение банеров по пропаганде здорового образа жизни</t>
  </si>
  <si>
    <t>60310</t>
  </si>
  <si>
    <t>L5190</t>
  </si>
  <si>
    <t>Расходы на поддержку отрасли культуры</t>
  </si>
  <si>
    <t>Муниципальная программа «Развитие культуры, физической культуры и спорта, молодежной политики на территории муниципального района  Исаклинский на 2022-2024 годы»</t>
  </si>
  <si>
    <t>Муниципальная программа «Обеспечение деятельности МКУ «Централизованная бухгалтерия по ведению бухгалтерского учета и составлению бухгалтерской (финансовой) отчетности, обеспечение деятельности обслуживаемых Учреждений на договорной основе по делопроизводству, выполнению задач и функций жилищно-коммунального хозяйства, работе с архивными документами, решению организационных вопросов в сфере управления и  решению других вопросов, связанных с обеспечением функционирования обслуживаемых Учреждений в муниципальных учреждениях муниципального района Исаклинский на 2021-2025 годы»</t>
  </si>
  <si>
    <t>Муниципальная программа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 достигли возраста 23 лет, проживающих на территории муниципального района Исаклинский Самарской области на 2021- 2025 годы»</t>
  </si>
  <si>
    <t>55551</t>
  </si>
  <si>
    <t>55552</t>
  </si>
  <si>
    <t>04 0</t>
  </si>
  <si>
    <t>Муниципальная программа «Повышение безопасности дорожного движения в муниципальном районе Исаклинский Самарской области на период 2021-2025 годы»</t>
  </si>
  <si>
    <t>20270</t>
  </si>
  <si>
    <t>Организация и проведение мероприятий по повышению безопасности дорожного движения на территории муниципального района Исаклинский</t>
  </si>
  <si>
    <t>60091</t>
  </si>
  <si>
    <t>Предоставление субсидий муниципальному автономному учреждению муниципального района Исаклинский «Центр по обеспечению содержания, обслуживания и ремонта образовательных учреждений муниципального района Исаклинский» на иные цели</t>
  </si>
  <si>
    <t>Расходы местного бюджета на исполнение судебных актов Российской Федерации, мировых соглашений по возмещению вреда,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органов.</t>
  </si>
  <si>
    <t>Исполнение судебных актов</t>
  </si>
  <si>
    <t>Частичная компенсация арендной платы по договору найма жилья работников муниципальных казенных учреждений</t>
  </si>
  <si>
    <t>Иные межбюджетные трансферты из бюджета муниципального района</t>
  </si>
  <si>
    <t>20040</t>
  </si>
  <si>
    <t>S5760</t>
  </si>
  <si>
    <t>Предоставление субсидий некоммерческим организациям, не являющимся государственными (муниципальными) учреждениями, на возмещение затрат на осуществление деятельности Центра оказания услуг</t>
  </si>
  <si>
    <t>69 0</t>
  </si>
  <si>
    <t>Муниципальная программа «Профилактика правонарушений и обеспечение общественной безопасности в муниципальном районе Исаклинский Самарской области на 2021-2025 годы»</t>
  </si>
  <si>
    <t>Организация мероприятий, направленных  на профилактику правонарушений и обеспечение общественного порядка на территории муниципального района</t>
  </si>
  <si>
    <t>Обеспечение деятельности муниципального казенного учреждения «Управление  сельского хозяйства и продовольствия муниципального района Исаклинский Самарской области»</t>
  </si>
  <si>
    <t>R0820</t>
  </si>
  <si>
    <t>Субвенции на обеспечение жилыми помещениями детей-сирот и детей, оставшихся без попечения родителей, лицам из их  числа по договорам найма специализированных жилых помещений (с учетом средств федерального бюджета)</t>
  </si>
  <si>
    <t>Муниципальная программа «Улучшение условий проживания ветеранов ВОВ 1941-1945 годов, вдов инвалидов и участников ВОВ 1941-1945 годов, бывших несовершеннолетних узников концлагерей, гетто и других мест принудительного содержания, созданных фашистами и их союзниками в период Второй мировой войны,проживающих на территории муниципального района Исаклинский Самарской области на 2021-2025 годы»</t>
  </si>
  <si>
    <t>Поддержка муниципальных программ формирования современной городской среды (дворовые территории)</t>
  </si>
  <si>
    <t>Поддержка муниципальных программ формирования современной городской среды (общественные территории)</t>
  </si>
  <si>
    <t>63 0</t>
  </si>
  <si>
    <t>Муниципальная программа «Модернизация объектов теплоснабжения, расположенных на территории муниципального района Исаклинский Самарской области, находящихся в муниципальной собственности на 2018-2024 годы»</t>
  </si>
  <si>
    <t>21 0</t>
  </si>
  <si>
    <t>Предоставление субсидий муниципальному автономному учреждению муниципального района Исаклинский "Центр по обеспечению содержания, обслуживания и ремонта образовательных учреждений муниципального района Исаклинский" на проведение текущих ремонтов зданий общеобразовательных учреждений</t>
  </si>
  <si>
    <t>60071</t>
  </si>
  <si>
    <t>Предоставление субсидий муниципальному автономному учреждению дополнительного образования «Детская школа искусств села Исаклы» на иные цели</t>
  </si>
  <si>
    <t>14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</si>
  <si>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</si>
  <si>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</si>
  <si>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78130</t>
  </si>
  <si>
    <t>Субсидии из бюджета муниципального района Исаклинский бюджетам сельских поселений в целях софинансирования расходных обязательств, возникающих при выполнении полномочий органов местного самоуправления по решению вопросов  местного значения</t>
  </si>
  <si>
    <t>Субсидии</t>
  </si>
  <si>
    <t>20330</t>
  </si>
  <si>
    <t>Проведение государственной экспертизы проекта</t>
  </si>
  <si>
    <t>S4040</t>
  </si>
  <si>
    <t xml:space="preserve">Субсидии на поддержку муниципальных программ развития социально ориентированных некоммерческих организаций </t>
  </si>
  <si>
    <t>630</t>
  </si>
  <si>
    <t xml:space="preserve">  от 08.07.2022 г. №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</si>
</sst>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9"/>
  <sheetViews>
    <sheetView tabSelected="1" topLeftCell="A249" workbookViewId="0">
      <selection activeCell="H255" sqref="H255"/>
    </sheetView>
  </sheetViews>
  <sheetFormatPr defaultRowHeight="15" x14ac:dyDescent="0.25"/>
  <cols>
    <col min="1" max="1" width="10.85546875" style="5" customWidth="1"/>
    <col min="2" max="2" width="5.28515625" style="5" customWidth="1"/>
    <col min="3" max="3" width="6.42578125" style="5" customWidth="1"/>
    <col min="4" max="4" width="5.85546875" style="5" customWidth="1"/>
    <col min="5" max="5" width="4.85546875" style="5" customWidth="1"/>
    <col min="6" max="6" width="7.7109375" style="5" customWidth="1"/>
    <col min="7" max="7" width="7" style="5" customWidth="1"/>
    <col min="8" max="8" width="46.28515625" style="5" customWidth="1"/>
    <col min="9" max="9" width="17.7109375" customWidth="1"/>
    <col min="10" max="10" width="15.42578125" customWidth="1"/>
    <col min="11" max="11" width="16.7109375" customWidth="1"/>
    <col min="12" max="12" width="8.85546875" customWidth="1"/>
    <col min="13" max="13" width="10.28515625" customWidth="1"/>
  </cols>
  <sheetData>
    <row r="2" spans="1:11" ht="15.75" x14ac:dyDescent="0.25">
      <c r="I2" s="1"/>
      <c r="J2" s="1"/>
      <c r="K2" s="9" t="s">
        <v>249</v>
      </c>
    </row>
    <row r="3" spans="1:11" ht="75.75" customHeight="1" x14ac:dyDescent="0.25">
      <c r="I3" s="88" t="s">
        <v>207</v>
      </c>
      <c r="J3" s="88"/>
      <c r="K3" s="88"/>
    </row>
    <row r="4" spans="1:11" ht="15.75" x14ac:dyDescent="0.25">
      <c r="I4" s="90" t="s">
        <v>319</v>
      </c>
      <c r="J4" s="91"/>
      <c r="K4" s="91"/>
    </row>
    <row r="7" spans="1:11" ht="27.75" customHeight="1" x14ac:dyDescent="0.25">
      <c r="A7" s="86" t="s">
        <v>208</v>
      </c>
      <c r="B7" s="87"/>
      <c r="C7" s="87"/>
      <c r="D7" s="87"/>
      <c r="E7" s="87"/>
      <c r="F7" s="87"/>
      <c r="G7" s="87"/>
      <c r="H7" s="87"/>
      <c r="I7" s="87"/>
      <c r="J7" s="87"/>
      <c r="K7" s="87"/>
    </row>
    <row r="9" spans="1:11" ht="46.5" customHeight="1" x14ac:dyDescent="0.25">
      <c r="A9" s="85" t="s">
        <v>164</v>
      </c>
      <c r="B9" s="85" t="s">
        <v>163</v>
      </c>
      <c r="C9" s="85" t="s">
        <v>162</v>
      </c>
      <c r="D9" s="85" t="s">
        <v>161</v>
      </c>
      <c r="E9" s="85"/>
      <c r="F9" s="85"/>
      <c r="G9" s="85" t="s">
        <v>160</v>
      </c>
      <c r="H9" s="85" t="s">
        <v>159</v>
      </c>
      <c r="I9" s="89" t="s">
        <v>2</v>
      </c>
      <c r="J9" s="89"/>
      <c r="K9" s="89"/>
    </row>
    <row r="10" spans="1:11" ht="84.75" customHeight="1" x14ac:dyDescent="0.25">
      <c r="A10" s="85"/>
      <c r="B10" s="85"/>
      <c r="C10" s="85"/>
      <c r="D10" s="85"/>
      <c r="E10" s="85"/>
      <c r="F10" s="85"/>
      <c r="G10" s="85"/>
      <c r="H10" s="85"/>
      <c r="I10" s="2" t="s">
        <v>3</v>
      </c>
      <c r="J10" s="2" t="s">
        <v>4</v>
      </c>
      <c r="K10" s="2" t="s">
        <v>5</v>
      </c>
    </row>
    <row r="11" spans="1:11" ht="63" x14ac:dyDescent="0.25">
      <c r="A11" s="34">
        <v>919</v>
      </c>
      <c r="B11" s="35"/>
      <c r="C11" s="35"/>
      <c r="D11" s="36"/>
      <c r="E11" s="36"/>
      <c r="F11" s="36"/>
      <c r="G11" s="36"/>
      <c r="H11" s="37" t="s">
        <v>0</v>
      </c>
      <c r="I11" s="34">
        <f>I12+I18+I28+I33</f>
        <v>29865.286</v>
      </c>
      <c r="J11" s="4">
        <f>J12+J18+J33</f>
        <v>571.37400000000002</v>
      </c>
      <c r="K11" s="4">
        <f>K12+K18+K28+K33</f>
        <v>577.6</v>
      </c>
    </row>
    <row r="12" spans="1:11" ht="15.75" x14ac:dyDescent="0.25">
      <c r="A12" s="31">
        <v>919</v>
      </c>
      <c r="B12" s="30" t="s">
        <v>6</v>
      </c>
      <c r="C12" s="30" t="s">
        <v>7</v>
      </c>
      <c r="D12" s="31"/>
      <c r="E12" s="31"/>
      <c r="F12" s="31"/>
      <c r="G12" s="31"/>
      <c r="H12" s="32" t="s">
        <v>1</v>
      </c>
      <c r="I12" s="31">
        <f>I13</f>
        <v>8686.9120000000003</v>
      </c>
      <c r="J12" s="2"/>
      <c r="K12" s="2">
        <f>K13</f>
        <v>577.6</v>
      </c>
    </row>
    <row r="13" spans="1:11" ht="63" x14ac:dyDescent="0.25">
      <c r="A13" s="31">
        <v>919</v>
      </c>
      <c r="B13" s="30" t="s">
        <v>6</v>
      </c>
      <c r="C13" s="30" t="s">
        <v>155</v>
      </c>
      <c r="D13" s="31"/>
      <c r="E13" s="31"/>
      <c r="F13" s="31"/>
      <c r="G13" s="31"/>
      <c r="H13" s="32" t="s">
        <v>8</v>
      </c>
      <c r="I13" s="31">
        <f>I14</f>
        <v>8686.9120000000003</v>
      </c>
      <c r="J13" s="2"/>
      <c r="K13" s="2">
        <f>K14</f>
        <v>577.6</v>
      </c>
    </row>
    <row r="14" spans="1:11" ht="63" x14ac:dyDescent="0.25">
      <c r="A14" s="31">
        <v>919</v>
      </c>
      <c r="B14" s="30" t="s">
        <v>6</v>
      </c>
      <c r="C14" s="30" t="s">
        <v>155</v>
      </c>
      <c r="D14" s="31" t="s">
        <v>9</v>
      </c>
      <c r="E14" s="30" t="s">
        <v>7</v>
      </c>
      <c r="F14" s="30" t="s">
        <v>156</v>
      </c>
      <c r="G14" s="31"/>
      <c r="H14" s="32" t="s">
        <v>10</v>
      </c>
      <c r="I14" s="31">
        <f>I15</f>
        <v>8686.9120000000003</v>
      </c>
      <c r="J14" s="2"/>
      <c r="K14" s="2">
        <f>K15</f>
        <v>577.6</v>
      </c>
    </row>
    <row r="15" spans="1:11" ht="69.75" customHeight="1" x14ac:dyDescent="0.25">
      <c r="A15" s="38">
        <v>919</v>
      </c>
      <c r="B15" s="39" t="s">
        <v>6</v>
      </c>
      <c r="C15" s="39" t="s">
        <v>155</v>
      </c>
      <c r="D15" s="38" t="s">
        <v>9</v>
      </c>
      <c r="E15" s="39" t="s">
        <v>7</v>
      </c>
      <c r="F15" s="38">
        <v>11010</v>
      </c>
      <c r="G15" s="38"/>
      <c r="H15" s="40" t="s">
        <v>11</v>
      </c>
      <c r="I15" s="38">
        <f>I16+I17</f>
        <v>8686.9120000000003</v>
      </c>
      <c r="J15" s="12"/>
      <c r="K15" s="12">
        <f>K16+K17</f>
        <v>577.6</v>
      </c>
    </row>
    <row r="16" spans="1:11" ht="42" customHeight="1" x14ac:dyDescent="0.25">
      <c r="A16" s="31">
        <v>919</v>
      </c>
      <c r="B16" s="30" t="s">
        <v>6</v>
      </c>
      <c r="C16" s="30" t="s">
        <v>155</v>
      </c>
      <c r="D16" s="31" t="s">
        <v>9</v>
      </c>
      <c r="E16" s="30" t="s">
        <v>7</v>
      </c>
      <c r="F16" s="31">
        <v>11010</v>
      </c>
      <c r="G16" s="31">
        <v>120</v>
      </c>
      <c r="H16" s="32" t="s">
        <v>12</v>
      </c>
      <c r="I16" s="31">
        <v>8160.2870000000003</v>
      </c>
      <c r="J16" s="10"/>
      <c r="K16" s="10">
        <v>569.6</v>
      </c>
    </row>
    <row r="17" spans="1:11" ht="47.25" x14ac:dyDescent="0.25">
      <c r="A17" s="31">
        <v>919</v>
      </c>
      <c r="B17" s="30" t="s">
        <v>6</v>
      </c>
      <c r="C17" s="30" t="s">
        <v>155</v>
      </c>
      <c r="D17" s="31" t="s">
        <v>9</v>
      </c>
      <c r="E17" s="30" t="s">
        <v>7</v>
      </c>
      <c r="F17" s="31">
        <v>11010</v>
      </c>
      <c r="G17" s="31">
        <v>240</v>
      </c>
      <c r="H17" s="32" t="s">
        <v>13</v>
      </c>
      <c r="I17" s="31">
        <v>526.625</v>
      </c>
      <c r="J17" s="10"/>
      <c r="K17" s="10">
        <v>8</v>
      </c>
    </row>
    <row r="18" spans="1:11" ht="15.75" x14ac:dyDescent="0.25">
      <c r="A18" s="31">
        <v>919</v>
      </c>
      <c r="B18" s="30">
        <v>10</v>
      </c>
      <c r="C18" s="30" t="s">
        <v>7</v>
      </c>
      <c r="D18" s="31"/>
      <c r="E18" s="31"/>
      <c r="F18" s="31"/>
      <c r="G18" s="31"/>
      <c r="H18" s="32" t="s">
        <v>14</v>
      </c>
      <c r="I18" s="31">
        <f>I19+I23</f>
        <v>1364.374</v>
      </c>
      <c r="J18" s="10">
        <f>J19+J23</f>
        <v>248.374</v>
      </c>
      <c r="K18" s="10"/>
    </row>
    <row r="19" spans="1:11" ht="15.75" x14ac:dyDescent="0.25">
      <c r="A19" s="31">
        <v>919</v>
      </c>
      <c r="B19" s="30">
        <v>10</v>
      </c>
      <c r="C19" s="30" t="s">
        <v>6</v>
      </c>
      <c r="D19" s="31"/>
      <c r="E19" s="31"/>
      <c r="F19" s="31"/>
      <c r="G19" s="31"/>
      <c r="H19" s="32" t="s">
        <v>15</v>
      </c>
      <c r="I19" s="31">
        <v>1116</v>
      </c>
      <c r="J19" s="10">
        <v>0</v>
      </c>
      <c r="K19" s="10"/>
    </row>
    <row r="20" spans="1:11" ht="63" x14ac:dyDescent="0.25">
      <c r="A20" s="31">
        <v>919</v>
      </c>
      <c r="B20" s="30">
        <v>10</v>
      </c>
      <c r="C20" s="30" t="s">
        <v>6</v>
      </c>
      <c r="D20" s="32" t="s">
        <v>9</v>
      </c>
      <c r="E20" s="30" t="s">
        <v>7</v>
      </c>
      <c r="F20" s="30" t="s">
        <v>156</v>
      </c>
      <c r="G20" s="31"/>
      <c r="H20" s="32" t="s">
        <v>10</v>
      </c>
      <c r="I20" s="31">
        <v>1116</v>
      </c>
      <c r="J20" s="10"/>
      <c r="K20" s="10"/>
    </row>
    <row r="21" spans="1:11" ht="31.5" x14ac:dyDescent="0.25">
      <c r="A21" s="31">
        <v>919</v>
      </c>
      <c r="B21" s="30">
        <v>10</v>
      </c>
      <c r="C21" s="30" t="s">
        <v>6</v>
      </c>
      <c r="D21" s="32" t="s">
        <v>9</v>
      </c>
      <c r="E21" s="30" t="s">
        <v>7</v>
      </c>
      <c r="F21" s="31">
        <v>80020</v>
      </c>
      <c r="G21" s="31"/>
      <c r="H21" s="32" t="s">
        <v>16</v>
      </c>
      <c r="I21" s="31">
        <v>1116</v>
      </c>
      <c r="J21" s="10"/>
      <c r="K21" s="10"/>
    </row>
    <row r="22" spans="1:11" ht="31.5" x14ac:dyDescent="0.25">
      <c r="A22" s="31">
        <v>919</v>
      </c>
      <c r="B22" s="30">
        <v>10</v>
      </c>
      <c r="C22" s="30" t="s">
        <v>6</v>
      </c>
      <c r="D22" s="32" t="s">
        <v>17</v>
      </c>
      <c r="E22" s="30" t="s">
        <v>7</v>
      </c>
      <c r="F22" s="31">
        <v>80020</v>
      </c>
      <c r="G22" s="31">
        <v>310</v>
      </c>
      <c r="H22" s="32" t="s">
        <v>18</v>
      </c>
      <c r="I22" s="31">
        <v>1116</v>
      </c>
      <c r="J22" s="10"/>
      <c r="K22" s="10"/>
    </row>
    <row r="23" spans="1:11" ht="31.5" x14ac:dyDescent="0.25">
      <c r="A23" s="31">
        <v>919</v>
      </c>
      <c r="B23" s="30">
        <v>10</v>
      </c>
      <c r="C23" s="30" t="s">
        <v>155</v>
      </c>
      <c r="D23" s="30"/>
      <c r="E23" s="30"/>
      <c r="F23" s="41"/>
      <c r="G23" s="31"/>
      <c r="H23" s="32" t="s">
        <v>171</v>
      </c>
      <c r="I23" s="31">
        <f t="shared" ref="I23:J24" si="0">I24</f>
        <v>248.374</v>
      </c>
      <c r="J23" s="10">
        <f t="shared" si="0"/>
        <v>248.374</v>
      </c>
      <c r="K23" s="10"/>
    </row>
    <row r="24" spans="1:11" ht="63" x14ac:dyDescent="0.25">
      <c r="A24" s="31">
        <v>919</v>
      </c>
      <c r="B24" s="30">
        <v>10</v>
      </c>
      <c r="C24" s="30" t="s">
        <v>155</v>
      </c>
      <c r="D24" s="30" t="s">
        <v>9</v>
      </c>
      <c r="E24" s="30" t="s">
        <v>7</v>
      </c>
      <c r="F24" s="30" t="s">
        <v>156</v>
      </c>
      <c r="G24" s="31"/>
      <c r="H24" s="32" t="s">
        <v>10</v>
      </c>
      <c r="I24" s="31">
        <f t="shared" si="0"/>
        <v>248.374</v>
      </c>
      <c r="J24" s="10">
        <f t="shared" si="0"/>
        <v>248.374</v>
      </c>
      <c r="K24" s="10"/>
    </row>
    <row r="25" spans="1:11" ht="47.25" x14ac:dyDescent="0.25">
      <c r="A25" s="31">
        <v>919</v>
      </c>
      <c r="B25" s="30">
        <v>10</v>
      </c>
      <c r="C25" s="30" t="s">
        <v>155</v>
      </c>
      <c r="D25" s="30" t="s">
        <v>9</v>
      </c>
      <c r="E25" s="30" t="s">
        <v>7</v>
      </c>
      <c r="F25" s="30">
        <v>75080</v>
      </c>
      <c r="G25" s="31"/>
      <c r="H25" s="32" t="s">
        <v>172</v>
      </c>
      <c r="I25" s="31">
        <f>I26+I27</f>
        <v>248.374</v>
      </c>
      <c r="J25" s="10">
        <f>J26+J27</f>
        <v>248.374</v>
      </c>
      <c r="K25" s="10"/>
    </row>
    <row r="26" spans="1:11" ht="31.5" x14ac:dyDescent="0.25">
      <c r="A26" s="31">
        <v>919</v>
      </c>
      <c r="B26" s="30">
        <v>10</v>
      </c>
      <c r="C26" s="30" t="s">
        <v>155</v>
      </c>
      <c r="D26" s="30" t="s">
        <v>9</v>
      </c>
      <c r="E26" s="30" t="s">
        <v>7</v>
      </c>
      <c r="F26" s="30">
        <v>75080</v>
      </c>
      <c r="G26" s="31">
        <v>120</v>
      </c>
      <c r="H26" s="32" t="s">
        <v>12</v>
      </c>
      <c r="I26" s="31">
        <v>227.262</v>
      </c>
      <c r="J26" s="10">
        <v>227.262</v>
      </c>
      <c r="K26" s="10"/>
    </row>
    <row r="27" spans="1:11" ht="47.25" x14ac:dyDescent="0.25">
      <c r="A27" s="31">
        <v>919</v>
      </c>
      <c r="B27" s="30">
        <v>10</v>
      </c>
      <c r="C27" s="30" t="s">
        <v>155</v>
      </c>
      <c r="D27" s="30" t="s">
        <v>9</v>
      </c>
      <c r="E27" s="30" t="s">
        <v>7</v>
      </c>
      <c r="F27" s="30">
        <v>75080</v>
      </c>
      <c r="G27" s="31">
        <v>240</v>
      </c>
      <c r="H27" s="32" t="s">
        <v>13</v>
      </c>
      <c r="I27" s="31">
        <v>21.111999999999998</v>
      </c>
      <c r="J27" s="53">
        <v>21.111999999999998</v>
      </c>
      <c r="K27" s="10"/>
    </row>
    <row r="28" spans="1:11" ht="33" customHeight="1" x14ac:dyDescent="0.25">
      <c r="A28" s="31">
        <v>919</v>
      </c>
      <c r="B28" s="30">
        <v>13</v>
      </c>
      <c r="C28" s="30" t="s">
        <v>7</v>
      </c>
      <c r="D28" s="31"/>
      <c r="E28" s="30"/>
      <c r="F28" s="31"/>
      <c r="G28" s="31"/>
      <c r="H28" s="32" t="s">
        <v>19</v>
      </c>
      <c r="I28" s="31">
        <v>100</v>
      </c>
      <c r="J28" s="53"/>
      <c r="K28" s="10"/>
    </row>
    <row r="29" spans="1:11" ht="31.5" x14ac:dyDescent="0.25">
      <c r="A29" s="42">
        <v>919</v>
      </c>
      <c r="B29" s="43">
        <v>13</v>
      </c>
      <c r="C29" s="43" t="s">
        <v>6</v>
      </c>
      <c r="D29" s="42"/>
      <c r="E29" s="43"/>
      <c r="F29" s="42"/>
      <c r="G29" s="42"/>
      <c r="H29" s="44" t="s">
        <v>20</v>
      </c>
      <c r="I29" s="42">
        <v>100</v>
      </c>
      <c r="J29" s="13"/>
      <c r="K29" s="13"/>
    </row>
    <row r="30" spans="1:11" ht="63" x14ac:dyDescent="0.25">
      <c r="A30" s="31">
        <v>919</v>
      </c>
      <c r="B30" s="30">
        <v>13</v>
      </c>
      <c r="C30" s="30" t="s">
        <v>6</v>
      </c>
      <c r="D30" s="31" t="s">
        <v>9</v>
      </c>
      <c r="E30" s="30" t="s">
        <v>7</v>
      </c>
      <c r="F30" s="30" t="s">
        <v>156</v>
      </c>
      <c r="G30" s="31"/>
      <c r="H30" s="32" t="s">
        <v>10</v>
      </c>
      <c r="I30" s="31">
        <v>100</v>
      </c>
      <c r="J30" s="2"/>
      <c r="K30" s="2"/>
    </row>
    <row r="31" spans="1:11" ht="36" customHeight="1" x14ac:dyDescent="0.25">
      <c r="A31" s="31">
        <v>919</v>
      </c>
      <c r="B31" s="30" t="s">
        <v>157</v>
      </c>
      <c r="C31" s="30" t="s">
        <v>6</v>
      </c>
      <c r="D31" s="31" t="s">
        <v>9</v>
      </c>
      <c r="E31" s="30" t="s">
        <v>7</v>
      </c>
      <c r="F31" s="31">
        <v>90010</v>
      </c>
      <c r="G31" s="31"/>
      <c r="H31" s="32" t="s">
        <v>21</v>
      </c>
      <c r="I31" s="31">
        <v>100</v>
      </c>
      <c r="J31" s="2"/>
      <c r="K31" s="2"/>
    </row>
    <row r="32" spans="1:11" ht="15.75" x14ac:dyDescent="0.25">
      <c r="A32" s="31">
        <v>919</v>
      </c>
      <c r="B32" s="30">
        <v>13</v>
      </c>
      <c r="C32" s="30" t="s">
        <v>6</v>
      </c>
      <c r="D32" s="31" t="s">
        <v>9</v>
      </c>
      <c r="E32" s="30" t="s">
        <v>7</v>
      </c>
      <c r="F32" s="31">
        <v>90010</v>
      </c>
      <c r="G32" s="31">
        <v>730</v>
      </c>
      <c r="H32" s="32" t="s">
        <v>22</v>
      </c>
      <c r="I32" s="31">
        <v>100</v>
      </c>
      <c r="J32" s="2"/>
      <c r="K32" s="2"/>
    </row>
    <row r="33" spans="1:11" ht="71.25" customHeight="1" x14ac:dyDescent="0.25">
      <c r="A33" s="31">
        <v>919</v>
      </c>
      <c r="B33" s="30">
        <v>14</v>
      </c>
      <c r="C33" s="30" t="s">
        <v>7</v>
      </c>
      <c r="D33" s="31"/>
      <c r="E33" s="31"/>
      <c r="F33" s="31"/>
      <c r="G33" s="31"/>
      <c r="H33" s="32" t="s">
        <v>23</v>
      </c>
      <c r="I33" s="31">
        <f>I34+I41</f>
        <v>19714</v>
      </c>
      <c r="J33" s="2">
        <f>J34</f>
        <v>323</v>
      </c>
      <c r="K33" s="2"/>
    </row>
    <row r="34" spans="1:11" ht="50.25" customHeight="1" x14ac:dyDescent="0.25">
      <c r="A34" s="31">
        <v>919</v>
      </c>
      <c r="B34" s="30">
        <v>14</v>
      </c>
      <c r="C34" s="30" t="s">
        <v>6</v>
      </c>
      <c r="D34" s="31"/>
      <c r="E34" s="31"/>
      <c r="F34" s="31"/>
      <c r="G34" s="31"/>
      <c r="H34" s="32" t="s">
        <v>24</v>
      </c>
      <c r="I34" s="31">
        <f>I35</f>
        <v>12323</v>
      </c>
      <c r="J34" s="2">
        <f>J35</f>
        <v>323</v>
      </c>
      <c r="K34" s="2"/>
    </row>
    <row r="35" spans="1:11" ht="63" x14ac:dyDescent="0.25">
      <c r="A35" s="31">
        <v>919</v>
      </c>
      <c r="B35" s="30">
        <v>14</v>
      </c>
      <c r="C35" s="30" t="s">
        <v>6</v>
      </c>
      <c r="D35" s="31" t="s">
        <v>9</v>
      </c>
      <c r="E35" s="30" t="s">
        <v>7</v>
      </c>
      <c r="F35" s="30" t="s">
        <v>156</v>
      </c>
      <c r="G35" s="31"/>
      <c r="H35" s="32" t="s">
        <v>10</v>
      </c>
      <c r="I35" s="31">
        <f>I36+I38</f>
        <v>12323</v>
      </c>
      <c r="J35" s="2">
        <v>323</v>
      </c>
      <c r="K35" s="2"/>
    </row>
    <row r="36" spans="1:11" ht="31.5" x14ac:dyDescent="0.25">
      <c r="A36" s="31">
        <v>919</v>
      </c>
      <c r="B36" s="30">
        <v>14</v>
      </c>
      <c r="C36" s="30" t="s">
        <v>6</v>
      </c>
      <c r="D36" s="31" t="s">
        <v>9</v>
      </c>
      <c r="E36" s="30" t="s">
        <v>7</v>
      </c>
      <c r="F36" s="31">
        <v>75140</v>
      </c>
      <c r="G36" s="32"/>
      <c r="H36" s="32" t="s">
        <v>25</v>
      </c>
      <c r="I36" s="31">
        <v>323</v>
      </c>
      <c r="J36" s="2">
        <v>323</v>
      </c>
      <c r="K36" s="2"/>
    </row>
    <row r="37" spans="1:11" ht="15.75" x14ac:dyDescent="0.25">
      <c r="A37" s="31">
        <v>919</v>
      </c>
      <c r="B37" s="30">
        <v>14</v>
      </c>
      <c r="C37" s="30" t="s">
        <v>6</v>
      </c>
      <c r="D37" s="31" t="s">
        <v>9</v>
      </c>
      <c r="E37" s="30" t="s">
        <v>7</v>
      </c>
      <c r="F37" s="31">
        <v>75140</v>
      </c>
      <c r="G37" s="31">
        <v>510</v>
      </c>
      <c r="H37" s="32" t="s">
        <v>26</v>
      </c>
      <c r="I37" s="31">
        <v>323</v>
      </c>
      <c r="J37" s="2">
        <v>323</v>
      </c>
      <c r="K37" s="2"/>
    </row>
    <row r="38" spans="1:11" ht="31.5" x14ac:dyDescent="0.25">
      <c r="A38" s="31">
        <v>919</v>
      </c>
      <c r="B38" s="30">
        <v>14</v>
      </c>
      <c r="C38" s="30" t="s">
        <v>6</v>
      </c>
      <c r="D38" s="31" t="s">
        <v>9</v>
      </c>
      <c r="E38" s="30" t="s">
        <v>7</v>
      </c>
      <c r="F38" s="31">
        <v>78000</v>
      </c>
      <c r="G38" s="32"/>
      <c r="H38" s="32" t="s">
        <v>27</v>
      </c>
      <c r="I38" s="31">
        <v>12000</v>
      </c>
      <c r="J38" s="2"/>
      <c r="K38" s="2"/>
    </row>
    <row r="39" spans="1:11" ht="47.25" x14ac:dyDescent="0.25">
      <c r="A39" s="31">
        <v>919</v>
      </c>
      <c r="B39" s="30">
        <v>14</v>
      </c>
      <c r="C39" s="30" t="s">
        <v>6</v>
      </c>
      <c r="D39" s="31" t="s">
        <v>9</v>
      </c>
      <c r="E39" s="30" t="s">
        <v>7</v>
      </c>
      <c r="F39" s="31">
        <v>78110</v>
      </c>
      <c r="G39" s="31"/>
      <c r="H39" s="32" t="s">
        <v>28</v>
      </c>
      <c r="I39" s="31">
        <v>12000</v>
      </c>
      <c r="J39" s="2"/>
      <c r="K39" s="2"/>
    </row>
    <row r="40" spans="1:11" ht="15.75" x14ac:dyDescent="0.25">
      <c r="A40" s="31">
        <v>919</v>
      </c>
      <c r="B40" s="30">
        <v>14</v>
      </c>
      <c r="C40" s="30" t="s">
        <v>6</v>
      </c>
      <c r="D40" s="31" t="s">
        <v>9</v>
      </c>
      <c r="E40" s="30" t="s">
        <v>7</v>
      </c>
      <c r="F40" s="31">
        <v>78110</v>
      </c>
      <c r="G40" s="31">
        <v>510</v>
      </c>
      <c r="H40" s="32" t="s">
        <v>26</v>
      </c>
      <c r="I40" s="31">
        <v>12000</v>
      </c>
      <c r="J40" s="2"/>
      <c r="K40" s="2"/>
    </row>
    <row r="41" spans="1:11" ht="15.75" x14ac:dyDescent="0.25">
      <c r="A41" s="31">
        <v>919</v>
      </c>
      <c r="B41" s="30">
        <v>14</v>
      </c>
      <c r="C41" s="30" t="s">
        <v>158</v>
      </c>
      <c r="D41" s="31"/>
      <c r="E41" s="31"/>
      <c r="F41" s="31"/>
      <c r="G41" s="31"/>
      <c r="H41" s="32" t="s">
        <v>29</v>
      </c>
      <c r="I41" s="31">
        <v>7391</v>
      </c>
      <c r="J41" s="2"/>
      <c r="K41" s="2"/>
    </row>
    <row r="42" spans="1:11" ht="63" x14ac:dyDescent="0.25">
      <c r="A42" s="31">
        <v>919</v>
      </c>
      <c r="B42" s="30">
        <v>14</v>
      </c>
      <c r="C42" s="30" t="s">
        <v>158</v>
      </c>
      <c r="D42" s="31" t="s">
        <v>9</v>
      </c>
      <c r="E42" s="30" t="s">
        <v>7</v>
      </c>
      <c r="F42" s="30" t="s">
        <v>156</v>
      </c>
      <c r="G42" s="31"/>
      <c r="H42" s="32" t="s">
        <v>10</v>
      </c>
      <c r="I42" s="31">
        <v>7391</v>
      </c>
      <c r="J42" s="2" t="s">
        <v>206</v>
      </c>
      <c r="K42" s="2"/>
    </row>
    <row r="43" spans="1:11" ht="31.5" x14ac:dyDescent="0.25">
      <c r="A43" s="31">
        <v>919</v>
      </c>
      <c r="B43" s="30">
        <v>14</v>
      </c>
      <c r="C43" s="30" t="s">
        <v>158</v>
      </c>
      <c r="D43" s="31" t="s">
        <v>9</v>
      </c>
      <c r="E43" s="30" t="s">
        <v>7</v>
      </c>
      <c r="F43" s="31">
        <v>78000</v>
      </c>
      <c r="G43" s="31"/>
      <c r="H43" s="32" t="s">
        <v>27</v>
      </c>
      <c r="I43" s="31">
        <v>7391</v>
      </c>
      <c r="J43" s="2"/>
      <c r="K43" s="2"/>
    </row>
    <row r="44" spans="1:11" ht="31.5" x14ac:dyDescent="0.25">
      <c r="A44" s="31">
        <v>919</v>
      </c>
      <c r="B44" s="30">
        <v>14</v>
      </c>
      <c r="C44" s="30" t="s">
        <v>158</v>
      </c>
      <c r="D44" s="31" t="s">
        <v>9</v>
      </c>
      <c r="E44" s="30" t="s">
        <v>7</v>
      </c>
      <c r="F44" s="31">
        <v>78140</v>
      </c>
      <c r="G44" s="31"/>
      <c r="H44" s="32" t="s">
        <v>289</v>
      </c>
      <c r="I44" s="31">
        <v>7391</v>
      </c>
      <c r="J44" s="2"/>
      <c r="K44" s="2"/>
    </row>
    <row r="45" spans="1:11" ht="15.75" x14ac:dyDescent="0.25">
      <c r="A45" s="31">
        <v>919</v>
      </c>
      <c r="B45" s="30">
        <v>14</v>
      </c>
      <c r="C45" s="30" t="s">
        <v>158</v>
      </c>
      <c r="D45" s="31" t="s">
        <v>17</v>
      </c>
      <c r="E45" s="30" t="s">
        <v>7</v>
      </c>
      <c r="F45" s="31">
        <v>78140</v>
      </c>
      <c r="G45" s="31">
        <v>540</v>
      </c>
      <c r="H45" s="32" t="s">
        <v>30</v>
      </c>
      <c r="I45" s="31">
        <v>7391</v>
      </c>
      <c r="J45" s="2"/>
      <c r="K45" s="2"/>
    </row>
    <row r="46" spans="1:11" ht="31.5" x14ac:dyDescent="0.25">
      <c r="A46" s="34">
        <v>940</v>
      </c>
      <c r="B46" s="41"/>
      <c r="C46" s="41"/>
      <c r="D46" s="41"/>
      <c r="E46" s="41"/>
      <c r="F46" s="41"/>
      <c r="G46" s="34"/>
      <c r="H46" s="37" t="s">
        <v>41</v>
      </c>
      <c r="I46" s="34">
        <f>I47+I101+I106+I115+I151+I165+I170+I205+I221+I228+I271+I286+I291</f>
        <v>256863.62899999999</v>
      </c>
      <c r="J46" s="4">
        <f>J47+J101+J106+J115+J151+J165+J170+J205+J221+J228+J271+J286</f>
        <v>55430.034</v>
      </c>
      <c r="K46" s="4">
        <f>K47+K101+K106+K115+K151+K165+K170+K205+K221+K228+K271+K286</f>
        <v>110574.789</v>
      </c>
    </row>
    <row r="47" spans="1:11" ht="15.75" x14ac:dyDescent="0.25">
      <c r="A47" s="31">
        <v>940</v>
      </c>
      <c r="B47" s="30" t="s">
        <v>6</v>
      </c>
      <c r="C47" s="30" t="s">
        <v>7</v>
      </c>
      <c r="D47" s="30"/>
      <c r="E47" s="30"/>
      <c r="F47" s="30"/>
      <c r="G47" s="31"/>
      <c r="H47" s="32" t="s">
        <v>31</v>
      </c>
      <c r="I47" s="31">
        <f>I48+I52+I56+I65+I69+I74+I78</f>
        <v>30316.587</v>
      </c>
      <c r="J47" s="2">
        <f>J48+J56+J65+J74+J78</f>
        <v>226.65199999999999</v>
      </c>
      <c r="K47" s="2">
        <f>K56+K69</f>
        <v>1535.3000000000002</v>
      </c>
    </row>
    <row r="48" spans="1:11" ht="47.25" x14ac:dyDescent="0.25">
      <c r="A48" s="31">
        <v>940</v>
      </c>
      <c r="B48" s="30" t="s">
        <v>6</v>
      </c>
      <c r="C48" s="30" t="s">
        <v>158</v>
      </c>
      <c r="D48" s="30"/>
      <c r="E48" s="30"/>
      <c r="F48" s="30"/>
      <c r="G48" s="31"/>
      <c r="H48" s="32" t="s">
        <v>42</v>
      </c>
      <c r="I48" s="31">
        <v>1584</v>
      </c>
      <c r="J48" s="2">
        <v>0</v>
      </c>
      <c r="K48" s="2"/>
    </row>
    <row r="49" spans="1:11" ht="78.75" x14ac:dyDescent="0.25">
      <c r="A49" s="31">
        <v>940</v>
      </c>
      <c r="B49" s="30" t="s">
        <v>6</v>
      </c>
      <c r="C49" s="30" t="s">
        <v>158</v>
      </c>
      <c r="D49" s="30" t="s">
        <v>43</v>
      </c>
      <c r="E49" s="30" t="s">
        <v>7</v>
      </c>
      <c r="F49" s="30" t="s">
        <v>156</v>
      </c>
      <c r="G49" s="31"/>
      <c r="H49" s="32" t="s">
        <v>44</v>
      </c>
      <c r="I49" s="31">
        <v>1584</v>
      </c>
      <c r="J49" s="2"/>
      <c r="K49" s="2"/>
    </row>
    <row r="50" spans="1:11" ht="47.25" x14ac:dyDescent="0.25">
      <c r="A50" s="31">
        <v>940</v>
      </c>
      <c r="B50" s="30" t="s">
        <v>6</v>
      </c>
      <c r="C50" s="30" t="s">
        <v>158</v>
      </c>
      <c r="D50" s="30" t="s">
        <v>43</v>
      </c>
      <c r="E50" s="30" t="s">
        <v>7</v>
      </c>
      <c r="F50" s="30">
        <v>11040</v>
      </c>
      <c r="G50" s="31"/>
      <c r="H50" s="32" t="s">
        <v>45</v>
      </c>
      <c r="I50" s="31">
        <v>1584</v>
      </c>
      <c r="J50" s="2"/>
      <c r="K50" s="2"/>
    </row>
    <row r="51" spans="1:11" ht="31.5" x14ac:dyDescent="0.25">
      <c r="A51" s="31">
        <v>940</v>
      </c>
      <c r="B51" s="30" t="s">
        <v>6</v>
      </c>
      <c r="C51" s="30" t="s">
        <v>158</v>
      </c>
      <c r="D51" s="30" t="s">
        <v>46</v>
      </c>
      <c r="E51" s="30" t="s">
        <v>7</v>
      </c>
      <c r="F51" s="30">
        <v>11040</v>
      </c>
      <c r="G51" s="31">
        <v>120</v>
      </c>
      <c r="H51" s="32" t="s">
        <v>12</v>
      </c>
      <c r="I51" s="31">
        <v>1584</v>
      </c>
      <c r="J51" s="2"/>
      <c r="K51" s="2"/>
    </row>
    <row r="52" spans="1:11" ht="63" x14ac:dyDescent="0.25">
      <c r="A52" s="31">
        <v>940</v>
      </c>
      <c r="B52" s="30" t="s">
        <v>6</v>
      </c>
      <c r="C52" s="30" t="s">
        <v>165</v>
      </c>
      <c r="D52" s="30"/>
      <c r="E52" s="30"/>
      <c r="F52" s="30"/>
      <c r="G52" s="31"/>
      <c r="H52" s="32" t="s">
        <v>32</v>
      </c>
      <c r="I52" s="31">
        <f>I53</f>
        <v>35</v>
      </c>
      <c r="J52" s="24"/>
      <c r="K52" s="24"/>
    </row>
    <row r="53" spans="1:11" ht="78.75" x14ac:dyDescent="0.25">
      <c r="A53" s="31">
        <v>940</v>
      </c>
      <c r="B53" s="30" t="s">
        <v>6</v>
      </c>
      <c r="C53" s="30" t="s">
        <v>165</v>
      </c>
      <c r="D53" s="30" t="s">
        <v>33</v>
      </c>
      <c r="E53" s="30" t="s">
        <v>7</v>
      </c>
      <c r="F53" s="30" t="s">
        <v>156</v>
      </c>
      <c r="G53" s="31"/>
      <c r="H53" s="32" t="s">
        <v>34</v>
      </c>
      <c r="I53" s="31">
        <f>I54</f>
        <v>35</v>
      </c>
      <c r="J53" s="24"/>
      <c r="K53" s="24"/>
    </row>
    <row r="54" spans="1:11" ht="47.25" x14ac:dyDescent="0.25">
      <c r="A54" s="31">
        <v>940</v>
      </c>
      <c r="B54" s="30" t="s">
        <v>6</v>
      </c>
      <c r="C54" s="30" t="s">
        <v>165</v>
      </c>
      <c r="D54" s="30" t="s">
        <v>35</v>
      </c>
      <c r="E54" s="30" t="s">
        <v>7</v>
      </c>
      <c r="F54" s="30">
        <v>11020</v>
      </c>
      <c r="G54" s="31"/>
      <c r="H54" s="32" t="s">
        <v>36</v>
      </c>
      <c r="I54" s="31">
        <f>I55</f>
        <v>35</v>
      </c>
      <c r="J54" s="24"/>
      <c r="K54" s="24"/>
    </row>
    <row r="55" spans="1:11" ht="47.25" x14ac:dyDescent="0.25">
      <c r="A55" s="31">
        <v>940</v>
      </c>
      <c r="B55" s="30" t="s">
        <v>6</v>
      </c>
      <c r="C55" s="30" t="s">
        <v>165</v>
      </c>
      <c r="D55" s="30" t="s">
        <v>35</v>
      </c>
      <c r="E55" s="30" t="s">
        <v>7</v>
      </c>
      <c r="F55" s="30">
        <v>11020</v>
      </c>
      <c r="G55" s="31">
        <v>240</v>
      </c>
      <c r="H55" s="32" t="s">
        <v>13</v>
      </c>
      <c r="I55" s="31">
        <v>35</v>
      </c>
      <c r="J55" s="24"/>
      <c r="K55" s="24"/>
    </row>
    <row r="56" spans="1:11" ht="78.75" x14ac:dyDescent="0.25">
      <c r="A56" s="31">
        <v>940</v>
      </c>
      <c r="B56" s="30" t="s">
        <v>6</v>
      </c>
      <c r="C56" s="30" t="s">
        <v>166</v>
      </c>
      <c r="D56" s="30"/>
      <c r="E56" s="30"/>
      <c r="F56" s="30"/>
      <c r="G56" s="31"/>
      <c r="H56" s="32" t="s">
        <v>47</v>
      </c>
      <c r="I56" s="31">
        <f>I57+I60</f>
        <v>17049.599999999999</v>
      </c>
      <c r="J56" s="2">
        <v>0</v>
      </c>
      <c r="K56" s="2">
        <f>K60</f>
        <v>905.7</v>
      </c>
    </row>
    <row r="57" spans="1:11" ht="63" x14ac:dyDescent="0.25">
      <c r="A57" s="30">
        <v>940</v>
      </c>
      <c r="B57" s="30" t="s">
        <v>6</v>
      </c>
      <c r="C57" s="30" t="s">
        <v>166</v>
      </c>
      <c r="D57" s="30" t="s">
        <v>81</v>
      </c>
      <c r="E57" s="30" t="s">
        <v>7</v>
      </c>
      <c r="F57" s="30" t="s">
        <v>156</v>
      </c>
      <c r="G57" s="30"/>
      <c r="H57" s="33" t="s">
        <v>209</v>
      </c>
      <c r="I57" s="31">
        <v>1</v>
      </c>
      <c r="J57" s="25"/>
      <c r="K57" s="25"/>
    </row>
    <row r="58" spans="1:11" ht="63" x14ac:dyDescent="0.25">
      <c r="A58" s="30">
        <v>940</v>
      </c>
      <c r="B58" s="30" t="s">
        <v>6</v>
      </c>
      <c r="C58" s="30" t="s">
        <v>166</v>
      </c>
      <c r="D58" s="30" t="s">
        <v>81</v>
      </c>
      <c r="E58" s="30" t="s">
        <v>7</v>
      </c>
      <c r="F58" s="30">
        <v>11060</v>
      </c>
      <c r="G58" s="30"/>
      <c r="H58" s="33" t="s">
        <v>210</v>
      </c>
      <c r="I58" s="31">
        <v>1</v>
      </c>
      <c r="J58" s="25"/>
      <c r="K58" s="25"/>
    </row>
    <row r="59" spans="1:11" ht="47.25" x14ac:dyDescent="0.25">
      <c r="A59" s="30">
        <v>940</v>
      </c>
      <c r="B59" s="30" t="s">
        <v>6</v>
      </c>
      <c r="C59" s="30" t="s">
        <v>166</v>
      </c>
      <c r="D59" s="30" t="s">
        <v>81</v>
      </c>
      <c r="E59" s="30" t="s">
        <v>7</v>
      </c>
      <c r="F59" s="30">
        <v>11060</v>
      </c>
      <c r="G59" s="30">
        <v>240</v>
      </c>
      <c r="H59" s="33" t="s">
        <v>48</v>
      </c>
      <c r="I59" s="31">
        <v>1</v>
      </c>
      <c r="J59" s="25"/>
      <c r="K59" s="25"/>
    </row>
    <row r="60" spans="1:11" ht="78.75" x14ac:dyDescent="0.25">
      <c r="A60" s="31">
        <v>940</v>
      </c>
      <c r="B60" s="30" t="s">
        <v>6</v>
      </c>
      <c r="C60" s="30" t="s">
        <v>166</v>
      </c>
      <c r="D60" s="30" t="s">
        <v>43</v>
      </c>
      <c r="E60" s="30" t="s">
        <v>7</v>
      </c>
      <c r="F60" s="30" t="s">
        <v>156</v>
      </c>
      <c r="G60" s="31"/>
      <c r="H60" s="32" t="s">
        <v>44</v>
      </c>
      <c r="I60" s="31">
        <f>I61</f>
        <v>17048.599999999999</v>
      </c>
      <c r="J60" s="2"/>
      <c r="K60" s="2">
        <f>K61</f>
        <v>905.7</v>
      </c>
    </row>
    <row r="61" spans="1:11" ht="47.25" x14ac:dyDescent="0.25">
      <c r="A61" s="31">
        <v>940</v>
      </c>
      <c r="B61" s="30" t="s">
        <v>6</v>
      </c>
      <c r="C61" s="30" t="s">
        <v>166</v>
      </c>
      <c r="D61" s="30" t="s">
        <v>43</v>
      </c>
      <c r="E61" s="30" t="s">
        <v>7</v>
      </c>
      <c r="F61" s="30">
        <v>11040</v>
      </c>
      <c r="G61" s="31"/>
      <c r="H61" s="32" t="s">
        <v>45</v>
      </c>
      <c r="I61" s="31">
        <f>I62+I63+I64</f>
        <v>17048.599999999999</v>
      </c>
      <c r="J61" s="2"/>
      <c r="K61" s="2">
        <f>K62+K63</f>
        <v>905.7</v>
      </c>
    </row>
    <row r="62" spans="1:11" ht="31.5" x14ac:dyDescent="0.25">
      <c r="A62" s="31">
        <v>940</v>
      </c>
      <c r="B62" s="30" t="s">
        <v>6</v>
      </c>
      <c r="C62" s="30" t="s">
        <v>166</v>
      </c>
      <c r="D62" s="30" t="s">
        <v>43</v>
      </c>
      <c r="E62" s="30" t="s">
        <v>7</v>
      </c>
      <c r="F62" s="30">
        <v>11040</v>
      </c>
      <c r="G62" s="31">
        <v>120</v>
      </c>
      <c r="H62" s="32" t="s">
        <v>12</v>
      </c>
      <c r="I62" s="31">
        <v>13995</v>
      </c>
      <c r="J62" s="2"/>
      <c r="K62" s="2">
        <v>863.7</v>
      </c>
    </row>
    <row r="63" spans="1:11" ht="47.25" x14ac:dyDescent="0.25">
      <c r="A63" s="31">
        <v>940</v>
      </c>
      <c r="B63" s="30" t="s">
        <v>6</v>
      </c>
      <c r="C63" s="30" t="s">
        <v>166</v>
      </c>
      <c r="D63" s="30" t="s">
        <v>43</v>
      </c>
      <c r="E63" s="30" t="s">
        <v>7</v>
      </c>
      <c r="F63" s="30">
        <v>11040</v>
      </c>
      <c r="G63" s="31">
        <v>240</v>
      </c>
      <c r="H63" s="32" t="s">
        <v>48</v>
      </c>
      <c r="I63" s="31">
        <v>2927.6</v>
      </c>
      <c r="J63" s="2"/>
      <c r="K63" s="2">
        <v>42</v>
      </c>
    </row>
    <row r="64" spans="1:11" ht="15.75" x14ac:dyDescent="0.25">
      <c r="A64" s="38">
        <v>940</v>
      </c>
      <c r="B64" s="39" t="s">
        <v>6</v>
      </c>
      <c r="C64" s="39" t="s">
        <v>166</v>
      </c>
      <c r="D64" s="39" t="s">
        <v>43</v>
      </c>
      <c r="E64" s="39" t="s">
        <v>7</v>
      </c>
      <c r="F64" s="39">
        <v>11040</v>
      </c>
      <c r="G64" s="38">
        <v>850</v>
      </c>
      <c r="H64" s="40" t="s">
        <v>49</v>
      </c>
      <c r="I64" s="38">
        <v>126</v>
      </c>
      <c r="J64" s="12"/>
      <c r="K64" s="12"/>
    </row>
    <row r="65" spans="1:11" ht="15.75" x14ac:dyDescent="0.25">
      <c r="A65" s="38">
        <v>940</v>
      </c>
      <c r="B65" s="39" t="s">
        <v>6</v>
      </c>
      <c r="C65" s="39" t="s">
        <v>167</v>
      </c>
      <c r="D65" s="39"/>
      <c r="E65" s="39"/>
      <c r="F65" s="39"/>
      <c r="G65" s="38"/>
      <c r="H65" s="40" t="s">
        <v>264</v>
      </c>
      <c r="I65" s="38">
        <f t="shared" ref="I65:J67" si="1">I66</f>
        <v>75.652000000000001</v>
      </c>
      <c r="J65" s="12">
        <f t="shared" si="1"/>
        <v>75.652000000000001</v>
      </c>
      <c r="K65" s="12"/>
    </row>
    <row r="66" spans="1:11" ht="81.75" customHeight="1" x14ac:dyDescent="0.25">
      <c r="A66" s="38">
        <v>940</v>
      </c>
      <c r="B66" s="39" t="s">
        <v>6</v>
      </c>
      <c r="C66" s="39" t="s">
        <v>167</v>
      </c>
      <c r="D66" s="39" t="s">
        <v>46</v>
      </c>
      <c r="E66" s="39" t="s">
        <v>7</v>
      </c>
      <c r="F66" s="39" t="s">
        <v>156</v>
      </c>
      <c r="G66" s="38"/>
      <c r="H66" s="40" t="s">
        <v>44</v>
      </c>
      <c r="I66" s="38">
        <f t="shared" si="1"/>
        <v>75.652000000000001</v>
      </c>
      <c r="J66" s="12">
        <f t="shared" si="1"/>
        <v>75.652000000000001</v>
      </c>
      <c r="K66" s="12"/>
    </row>
    <row r="67" spans="1:11" ht="72.75" customHeight="1" x14ac:dyDescent="0.25">
      <c r="A67" s="38">
        <v>940</v>
      </c>
      <c r="B67" s="39" t="s">
        <v>6</v>
      </c>
      <c r="C67" s="39" t="s">
        <v>167</v>
      </c>
      <c r="D67" s="39" t="s">
        <v>46</v>
      </c>
      <c r="E67" s="39" t="s">
        <v>7</v>
      </c>
      <c r="F67" s="39" t="s">
        <v>265</v>
      </c>
      <c r="G67" s="38"/>
      <c r="H67" s="40" t="s">
        <v>266</v>
      </c>
      <c r="I67" s="38">
        <f t="shared" si="1"/>
        <v>75.652000000000001</v>
      </c>
      <c r="J67" s="12">
        <f t="shared" si="1"/>
        <v>75.652000000000001</v>
      </c>
      <c r="K67" s="12"/>
    </row>
    <row r="68" spans="1:11" ht="54" customHeight="1" x14ac:dyDescent="0.25">
      <c r="A68" s="38">
        <v>940</v>
      </c>
      <c r="B68" s="39" t="s">
        <v>6</v>
      </c>
      <c r="C68" s="39" t="s">
        <v>167</v>
      </c>
      <c r="D68" s="39" t="s">
        <v>46</v>
      </c>
      <c r="E68" s="39" t="s">
        <v>7</v>
      </c>
      <c r="F68" s="39" t="s">
        <v>265</v>
      </c>
      <c r="G68" s="38">
        <v>240</v>
      </c>
      <c r="H68" s="40" t="s">
        <v>13</v>
      </c>
      <c r="I68" s="38">
        <v>75.652000000000001</v>
      </c>
      <c r="J68" s="12">
        <v>75.652000000000001</v>
      </c>
      <c r="K68" s="12"/>
    </row>
    <row r="69" spans="1:11" ht="63" x14ac:dyDescent="0.25">
      <c r="A69" s="31">
        <v>940</v>
      </c>
      <c r="B69" s="30" t="s">
        <v>6</v>
      </c>
      <c r="C69" s="30" t="s">
        <v>155</v>
      </c>
      <c r="D69" s="30"/>
      <c r="E69" s="30"/>
      <c r="F69" s="30"/>
      <c r="G69" s="31"/>
      <c r="H69" s="32" t="s">
        <v>8</v>
      </c>
      <c r="I69" s="31">
        <f>I70</f>
        <v>1493.559</v>
      </c>
      <c r="J69" s="23"/>
      <c r="K69" s="23">
        <f>K70</f>
        <v>629.6</v>
      </c>
    </row>
    <row r="70" spans="1:11" ht="78.75" x14ac:dyDescent="0.25">
      <c r="A70" s="42">
        <v>940</v>
      </c>
      <c r="B70" s="30" t="s">
        <v>6</v>
      </c>
      <c r="C70" s="30" t="s">
        <v>155</v>
      </c>
      <c r="D70" s="30" t="s">
        <v>37</v>
      </c>
      <c r="E70" s="30" t="s">
        <v>7</v>
      </c>
      <c r="F70" s="30" t="s">
        <v>156</v>
      </c>
      <c r="G70" s="31"/>
      <c r="H70" s="32" t="s">
        <v>38</v>
      </c>
      <c r="I70" s="31">
        <f>I71</f>
        <v>1493.559</v>
      </c>
      <c r="J70" s="23"/>
      <c r="K70" s="23">
        <f>K71</f>
        <v>629.6</v>
      </c>
    </row>
    <row r="71" spans="1:11" ht="47.25" x14ac:dyDescent="0.25">
      <c r="A71" s="42">
        <v>940</v>
      </c>
      <c r="B71" s="30" t="s">
        <v>6</v>
      </c>
      <c r="C71" s="30" t="s">
        <v>155</v>
      </c>
      <c r="D71" s="30" t="s">
        <v>39</v>
      </c>
      <c r="E71" s="30" t="s">
        <v>7</v>
      </c>
      <c r="F71" s="30">
        <v>11030</v>
      </c>
      <c r="G71" s="31"/>
      <c r="H71" s="32" t="s">
        <v>40</v>
      </c>
      <c r="I71" s="31">
        <f>I72+I73</f>
        <v>1493.559</v>
      </c>
      <c r="J71" s="23"/>
      <c r="K71" s="23">
        <f>K72+K73</f>
        <v>629.6</v>
      </c>
    </row>
    <row r="72" spans="1:11" ht="31.5" x14ac:dyDescent="0.25">
      <c r="A72" s="42">
        <v>940</v>
      </c>
      <c r="B72" s="30" t="s">
        <v>6</v>
      </c>
      <c r="C72" s="30" t="s">
        <v>155</v>
      </c>
      <c r="D72" s="30" t="s">
        <v>37</v>
      </c>
      <c r="E72" s="30" t="s">
        <v>7</v>
      </c>
      <c r="F72" s="30">
        <v>11030</v>
      </c>
      <c r="G72" s="31">
        <v>120</v>
      </c>
      <c r="H72" s="32" t="s">
        <v>12</v>
      </c>
      <c r="I72" s="31">
        <v>1381.059</v>
      </c>
      <c r="J72" s="23"/>
      <c r="K72" s="23">
        <v>627.6</v>
      </c>
    </row>
    <row r="73" spans="1:11" ht="47.25" x14ac:dyDescent="0.25">
      <c r="A73" s="42">
        <v>940</v>
      </c>
      <c r="B73" s="30" t="s">
        <v>6</v>
      </c>
      <c r="C73" s="30" t="s">
        <v>155</v>
      </c>
      <c r="D73" s="30" t="s">
        <v>37</v>
      </c>
      <c r="E73" s="30" t="s">
        <v>7</v>
      </c>
      <c r="F73" s="30">
        <v>11030</v>
      </c>
      <c r="G73" s="31">
        <v>240</v>
      </c>
      <c r="H73" s="32" t="s">
        <v>13</v>
      </c>
      <c r="I73" s="31">
        <v>112.5</v>
      </c>
      <c r="J73" s="23"/>
      <c r="K73" s="23">
        <v>2</v>
      </c>
    </row>
    <row r="74" spans="1:11" ht="15.75" x14ac:dyDescent="0.25">
      <c r="A74" s="42">
        <v>940</v>
      </c>
      <c r="B74" s="43" t="s">
        <v>6</v>
      </c>
      <c r="C74" s="43">
        <v>11</v>
      </c>
      <c r="D74" s="43"/>
      <c r="E74" s="43"/>
      <c r="F74" s="43"/>
      <c r="G74" s="42"/>
      <c r="H74" s="44" t="s">
        <v>50</v>
      </c>
      <c r="I74" s="42">
        <v>200</v>
      </c>
      <c r="J74" s="13"/>
      <c r="K74" s="13"/>
    </row>
    <row r="75" spans="1:11" ht="78.75" x14ac:dyDescent="0.25">
      <c r="A75" s="31">
        <v>940</v>
      </c>
      <c r="B75" s="30" t="s">
        <v>6</v>
      </c>
      <c r="C75" s="30">
        <v>11</v>
      </c>
      <c r="D75" s="30" t="s">
        <v>46</v>
      </c>
      <c r="E75" s="30" t="s">
        <v>7</v>
      </c>
      <c r="F75" s="30" t="s">
        <v>156</v>
      </c>
      <c r="G75" s="31"/>
      <c r="H75" s="8" t="s">
        <v>44</v>
      </c>
      <c r="I75" s="31">
        <v>200</v>
      </c>
      <c r="J75" s="2"/>
      <c r="K75" s="2"/>
    </row>
    <row r="76" spans="1:11" ht="15.75" x14ac:dyDescent="0.25">
      <c r="A76" s="31">
        <v>940</v>
      </c>
      <c r="B76" s="30" t="s">
        <v>6</v>
      </c>
      <c r="C76" s="30">
        <v>11</v>
      </c>
      <c r="D76" s="30" t="s">
        <v>46</v>
      </c>
      <c r="E76" s="30" t="s">
        <v>7</v>
      </c>
      <c r="F76" s="30">
        <v>79900</v>
      </c>
      <c r="G76" s="31"/>
      <c r="H76" s="32" t="s">
        <v>52</v>
      </c>
      <c r="I76" s="31">
        <v>200</v>
      </c>
      <c r="J76" s="2"/>
      <c r="K76" s="2"/>
    </row>
    <row r="77" spans="1:11" ht="15.75" x14ac:dyDescent="0.25">
      <c r="A77" s="31">
        <v>940</v>
      </c>
      <c r="B77" s="30" t="s">
        <v>6</v>
      </c>
      <c r="C77" s="30">
        <v>11</v>
      </c>
      <c r="D77" s="30" t="s">
        <v>46</v>
      </c>
      <c r="E77" s="30" t="s">
        <v>7</v>
      </c>
      <c r="F77" s="30">
        <v>79900</v>
      </c>
      <c r="G77" s="31">
        <v>870</v>
      </c>
      <c r="H77" s="32" t="s">
        <v>53</v>
      </c>
      <c r="I77" s="31">
        <v>200</v>
      </c>
      <c r="J77" s="2"/>
      <c r="K77" s="2"/>
    </row>
    <row r="78" spans="1:11" ht="15.75" x14ac:dyDescent="0.25">
      <c r="A78" s="31">
        <v>940</v>
      </c>
      <c r="B78" s="30" t="s">
        <v>6</v>
      </c>
      <c r="C78" s="30">
        <v>13</v>
      </c>
      <c r="D78" s="30"/>
      <c r="E78" s="30"/>
      <c r="F78" s="30"/>
      <c r="G78" s="31"/>
      <c r="H78" s="32" t="s">
        <v>54</v>
      </c>
      <c r="I78" s="31">
        <f>I79+I84+I87+I90+I94+I98</f>
        <v>9878.7759999999998</v>
      </c>
      <c r="J78" s="2">
        <f>J90</f>
        <v>151</v>
      </c>
      <c r="K78" s="2"/>
    </row>
    <row r="79" spans="1:11" ht="63" x14ac:dyDescent="0.25">
      <c r="A79" s="31">
        <v>940</v>
      </c>
      <c r="B79" s="30" t="s">
        <v>6</v>
      </c>
      <c r="C79" s="30" t="s">
        <v>157</v>
      </c>
      <c r="D79" s="30" t="s">
        <v>81</v>
      </c>
      <c r="E79" s="30" t="s">
        <v>7</v>
      </c>
      <c r="F79" s="30" t="s">
        <v>156</v>
      </c>
      <c r="G79" s="31"/>
      <c r="H79" s="33" t="s">
        <v>209</v>
      </c>
      <c r="I79" s="31">
        <f>I80+I82</f>
        <v>20</v>
      </c>
      <c r="J79" s="26"/>
      <c r="K79" s="26"/>
    </row>
    <row r="80" spans="1:11" ht="47.25" x14ac:dyDescent="0.25">
      <c r="A80" s="31">
        <v>940</v>
      </c>
      <c r="B80" s="30" t="s">
        <v>6</v>
      </c>
      <c r="C80" s="30" t="s">
        <v>157</v>
      </c>
      <c r="D80" s="57" t="s">
        <v>81</v>
      </c>
      <c r="E80" s="57" t="s">
        <v>7</v>
      </c>
      <c r="F80" s="57" t="s">
        <v>250</v>
      </c>
      <c r="G80" s="57"/>
      <c r="H80" s="59" t="s">
        <v>211</v>
      </c>
      <c r="I80" s="58">
        <v>10</v>
      </c>
      <c r="J80" s="58"/>
      <c r="K80" s="58"/>
    </row>
    <row r="81" spans="1:11" ht="47.25" x14ac:dyDescent="0.25">
      <c r="A81" s="31">
        <v>940</v>
      </c>
      <c r="B81" s="30" t="s">
        <v>6</v>
      </c>
      <c r="C81" s="30" t="s">
        <v>157</v>
      </c>
      <c r="D81" s="57" t="s">
        <v>81</v>
      </c>
      <c r="E81" s="57" t="s">
        <v>7</v>
      </c>
      <c r="F81" s="57" t="s">
        <v>250</v>
      </c>
      <c r="G81" s="57" t="s">
        <v>251</v>
      </c>
      <c r="H81" s="60" t="s">
        <v>48</v>
      </c>
      <c r="I81" s="58">
        <v>10</v>
      </c>
      <c r="J81" s="58"/>
      <c r="K81" s="58"/>
    </row>
    <row r="82" spans="1:11" ht="47.25" x14ac:dyDescent="0.25">
      <c r="A82" s="31">
        <v>940</v>
      </c>
      <c r="B82" s="30" t="s">
        <v>6</v>
      </c>
      <c r="C82" s="30">
        <v>13</v>
      </c>
      <c r="D82" s="30" t="s">
        <v>57</v>
      </c>
      <c r="E82" s="30" t="s">
        <v>7</v>
      </c>
      <c r="F82" s="30">
        <v>20030</v>
      </c>
      <c r="G82" s="31"/>
      <c r="H82" s="32" t="s">
        <v>58</v>
      </c>
      <c r="I82" s="31">
        <v>10</v>
      </c>
      <c r="J82" s="2"/>
      <c r="K82" s="2"/>
    </row>
    <row r="83" spans="1:11" ht="47.25" x14ac:dyDescent="0.25">
      <c r="A83" s="31">
        <v>940</v>
      </c>
      <c r="B83" s="30" t="s">
        <v>6</v>
      </c>
      <c r="C83" s="30">
        <v>13</v>
      </c>
      <c r="D83" s="30" t="s">
        <v>59</v>
      </c>
      <c r="E83" s="30" t="s">
        <v>7</v>
      </c>
      <c r="F83" s="30">
        <v>20030</v>
      </c>
      <c r="G83" s="31">
        <v>240</v>
      </c>
      <c r="H83" s="32" t="s">
        <v>48</v>
      </c>
      <c r="I83" s="31">
        <v>10</v>
      </c>
      <c r="J83" s="2"/>
      <c r="K83" s="2"/>
    </row>
    <row r="84" spans="1:11" ht="83.25" customHeight="1" x14ac:dyDescent="0.25">
      <c r="A84" s="31">
        <v>940</v>
      </c>
      <c r="B84" s="30" t="s">
        <v>6</v>
      </c>
      <c r="C84" s="30" t="s">
        <v>157</v>
      </c>
      <c r="D84" s="30" t="s">
        <v>280</v>
      </c>
      <c r="E84" s="30" t="s">
        <v>7</v>
      </c>
      <c r="F84" s="30" t="s">
        <v>156</v>
      </c>
      <c r="G84" s="31"/>
      <c r="H84" s="32" t="s">
        <v>281</v>
      </c>
      <c r="I84" s="31">
        <v>41</v>
      </c>
      <c r="J84" s="68"/>
      <c r="K84" s="68"/>
    </row>
    <row r="85" spans="1:11" ht="69" customHeight="1" x14ac:dyDescent="0.25">
      <c r="A85" s="31">
        <v>940</v>
      </c>
      <c r="B85" s="30" t="s">
        <v>6</v>
      </c>
      <c r="C85" s="30" t="s">
        <v>157</v>
      </c>
      <c r="D85" s="30" t="s">
        <v>280</v>
      </c>
      <c r="E85" s="30" t="s">
        <v>7</v>
      </c>
      <c r="F85" s="30" t="s">
        <v>282</v>
      </c>
      <c r="G85" s="31"/>
      <c r="H85" s="32" t="s">
        <v>283</v>
      </c>
      <c r="I85" s="31">
        <v>41</v>
      </c>
      <c r="J85" s="68"/>
      <c r="K85" s="68"/>
    </row>
    <row r="86" spans="1:11" ht="49.5" customHeight="1" x14ac:dyDescent="0.25">
      <c r="A86" s="31">
        <v>940</v>
      </c>
      <c r="B86" s="30" t="s">
        <v>6</v>
      </c>
      <c r="C86" s="30" t="s">
        <v>157</v>
      </c>
      <c r="D86" s="30" t="s">
        <v>280</v>
      </c>
      <c r="E86" s="30" t="s">
        <v>7</v>
      </c>
      <c r="F86" s="30" t="s">
        <v>282</v>
      </c>
      <c r="G86" s="31">
        <v>240</v>
      </c>
      <c r="H86" s="32" t="s">
        <v>48</v>
      </c>
      <c r="I86" s="31">
        <v>41</v>
      </c>
      <c r="J86" s="68"/>
      <c r="K86" s="68"/>
    </row>
    <row r="87" spans="1:11" ht="82.5" customHeight="1" x14ac:dyDescent="0.25">
      <c r="A87" s="31">
        <v>940</v>
      </c>
      <c r="B87" s="30" t="s">
        <v>6</v>
      </c>
      <c r="C87" s="30" t="s">
        <v>157</v>
      </c>
      <c r="D87" s="30" t="s">
        <v>141</v>
      </c>
      <c r="E87" s="30" t="s">
        <v>7</v>
      </c>
      <c r="F87" s="30" t="s">
        <v>156</v>
      </c>
      <c r="G87" s="31"/>
      <c r="H87" s="32" t="s">
        <v>142</v>
      </c>
      <c r="I87" s="31">
        <v>226.376</v>
      </c>
      <c r="J87" s="73"/>
      <c r="K87" s="73"/>
    </row>
    <row r="88" spans="1:11" ht="71.25" customHeight="1" x14ac:dyDescent="0.25">
      <c r="A88" s="31">
        <v>940</v>
      </c>
      <c r="B88" s="30" t="s">
        <v>6</v>
      </c>
      <c r="C88" s="30" t="s">
        <v>157</v>
      </c>
      <c r="D88" s="30" t="s">
        <v>141</v>
      </c>
      <c r="E88" s="30" t="s">
        <v>7</v>
      </c>
      <c r="F88" s="30" t="s">
        <v>290</v>
      </c>
      <c r="G88" s="31"/>
      <c r="H88" s="32" t="s">
        <v>145</v>
      </c>
      <c r="I88" s="31">
        <v>226.376</v>
      </c>
      <c r="J88" s="73"/>
      <c r="K88" s="73"/>
    </row>
    <row r="89" spans="1:11" ht="27.75" customHeight="1" x14ac:dyDescent="0.25">
      <c r="A89" s="31">
        <v>940</v>
      </c>
      <c r="B89" s="30" t="s">
        <v>6</v>
      </c>
      <c r="C89" s="30" t="s">
        <v>157</v>
      </c>
      <c r="D89" s="30" t="s">
        <v>146</v>
      </c>
      <c r="E89" s="30" t="s">
        <v>7</v>
      </c>
      <c r="F89" s="30" t="s">
        <v>290</v>
      </c>
      <c r="G89" s="31">
        <v>850</v>
      </c>
      <c r="H89" s="32" t="s">
        <v>144</v>
      </c>
      <c r="I89" s="31">
        <v>226.376</v>
      </c>
      <c r="J89" s="73"/>
      <c r="K89" s="73"/>
    </row>
    <row r="90" spans="1:11" ht="78.75" x14ac:dyDescent="0.25">
      <c r="A90" s="31">
        <v>940</v>
      </c>
      <c r="B90" s="30" t="s">
        <v>6</v>
      </c>
      <c r="C90" s="30">
        <v>13</v>
      </c>
      <c r="D90" s="30" t="s">
        <v>46</v>
      </c>
      <c r="E90" s="30" t="s">
        <v>7</v>
      </c>
      <c r="F90" s="30" t="s">
        <v>156</v>
      </c>
      <c r="G90" s="31"/>
      <c r="H90" s="45" t="s">
        <v>173</v>
      </c>
      <c r="I90" s="31">
        <f>I91</f>
        <v>151</v>
      </c>
      <c r="J90" s="11">
        <f>J91</f>
        <v>151</v>
      </c>
      <c r="K90" s="11"/>
    </row>
    <row r="91" spans="1:11" ht="31.5" x14ac:dyDescent="0.25">
      <c r="A91" s="31">
        <v>940</v>
      </c>
      <c r="B91" s="30" t="s">
        <v>6</v>
      </c>
      <c r="C91" s="30">
        <v>13</v>
      </c>
      <c r="D91" s="30" t="s">
        <v>43</v>
      </c>
      <c r="E91" s="30" t="s">
        <v>7</v>
      </c>
      <c r="F91" s="30">
        <v>75150</v>
      </c>
      <c r="G91" s="31"/>
      <c r="H91" s="32" t="s">
        <v>174</v>
      </c>
      <c r="I91" s="31">
        <f>I92+I93</f>
        <v>151</v>
      </c>
      <c r="J91" s="11">
        <f>J92+J93</f>
        <v>151</v>
      </c>
      <c r="K91" s="11"/>
    </row>
    <row r="92" spans="1:11" ht="31.5" x14ac:dyDescent="0.25">
      <c r="A92" s="31">
        <v>940</v>
      </c>
      <c r="B92" s="30" t="s">
        <v>6</v>
      </c>
      <c r="C92" s="30">
        <v>13</v>
      </c>
      <c r="D92" s="30" t="s">
        <v>43</v>
      </c>
      <c r="E92" s="30" t="s">
        <v>7</v>
      </c>
      <c r="F92" s="30">
        <v>75150</v>
      </c>
      <c r="G92" s="31">
        <v>120</v>
      </c>
      <c r="H92" s="32" t="s">
        <v>12</v>
      </c>
      <c r="I92" s="31">
        <v>45.3</v>
      </c>
      <c r="J92" s="11">
        <v>45.3</v>
      </c>
      <c r="K92" s="11"/>
    </row>
    <row r="93" spans="1:11" ht="47.25" x14ac:dyDescent="0.25">
      <c r="A93" s="31">
        <v>940</v>
      </c>
      <c r="B93" s="30" t="s">
        <v>6</v>
      </c>
      <c r="C93" s="30">
        <v>13</v>
      </c>
      <c r="D93" s="30" t="s">
        <v>43</v>
      </c>
      <c r="E93" s="30" t="s">
        <v>7</v>
      </c>
      <c r="F93" s="30">
        <v>75150</v>
      </c>
      <c r="G93" s="31">
        <v>240</v>
      </c>
      <c r="H93" s="32" t="s">
        <v>48</v>
      </c>
      <c r="I93" s="31">
        <v>105.7</v>
      </c>
      <c r="J93" s="11">
        <v>105.7</v>
      </c>
      <c r="K93" s="11"/>
    </row>
    <row r="94" spans="1:11" ht="258" customHeight="1" x14ac:dyDescent="0.25">
      <c r="A94" s="42">
        <v>940</v>
      </c>
      <c r="B94" s="43" t="s">
        <v>6</v>
      </c>
      <c r="C94" s="43">
        <v>13</v>
      </c>
      <c r="D94" s="43" t="s">
        <v>63</v>
      </c>
      <c r="E94" s="43" t="s">
        <v>7</v>
      </c>
      <c r="F94" s="43" t="s">
        <v>156</v>
      </c>
      <c r="G94" s="42"/>
      <c r="H94" s="46" t="s">
        <v>276</v>
      </c>
      <c r="I94" s="42">
        <f>I95</f>
        <v>9390.4</v>
      </c>
      <c r="J94" s="13"/>
      <c r="K94" s="13"/>
    </row>
    <row r="95" spans="1:11" ht="47.25" x14ac:dyDescent="0.25">
      <c r="A95" s="31">
        <v>940</v>
      </c>
      <c r="B95" s="30" t="s">
        <v>6</v>
      </c>
      <c r="C95" s="30">
        <v>13</v>
      </c>
      <c r="D95" s="30" t="s">
        <v>64</v>
      </c>
      <c r="E95" s="30" t="s">
        <v>7</v>
      </c>
      <c r="F95" s="30">
        <v>12020</v>
      </c>
      <c r="G95" s="31"/>
      <c r="H95" s="32" t="s">
        <v>65</v>
      </c>
      <c r="I95" s="31">
        <f>I96+I97</f>
        <v>9390.4</v>
      </c>
      <c r="J95" s="2"/>
      <c r="K95" s="2"/>
    </row>
    <row r="96" spans="1:11" ht="31.5" x14ac:dyDescent="0.25">
      <c r="A96" s="31">
        <v>940</v>
      </c>
      <c r="B96" s="30" t="s">
        <v>6</v>
      </c>
      <c r="C96" s="30">
        <v>13</v>
      </c>
      <c r="D96" s="30" t="s">
        <v>63</v>
      </c>
      <c r="E96" s="30" t="s">
        <v>7</v>
      </c>
      <c r="F96" s="30">
        <v>12020</v>
      </c>
      <c r="G96" s="31">
        <v>110</v>
      </c>
      <c r="H96" s="45" t="s">
        <v>66</v>
      </c>
      <c r="I96" s="31">
        <v>9244</v>
      </c>
      <c r="J96" s="2"/>
      <c r="K96" s="2"/>
    </row>
    <row r="97" spans="1:11" ht="47.25" x14ac:dyDescent="0.25">
      <c r="A97" s="31">
        <v>940</v>
      </c>
      <c r="B97" s="30" t="s">
        <v>6</v>
      </c>
      <c r="C97" s="30">
        <v>13</v>
      </c>
      <c r="D97" s="30" t="s">
        <v>63</v>
      </c>
      <c r="E97" s="30" t="s">
        <v>7</v>
      </c>
      <c r="F97" s="30">
        <v>12020</v>
      </c>
      <c r="G97" s="31">
        <v>240</v>
      </c>
      <c r="H97" s="45" t="s">
        <v>48</v>
      </c>
      <c r="I97" s="31">
        <v>146.4</v>
      </c>
      <c r="J97" s="2"/>
      <c r="K97" s="2"/>
    </row>
    <row r="98" spans="1:11" ht="94.5" x14ac:dyDescent="0.25">
      <c r="A98" s="31">
        <v>940</v>
      </c>
      <c r="B98" s="30" t="s">
        <v>6</v>
      </c>
      <c r="C98" s="30">
        <v>13</v>
      </c>
      <c r="D98" s="71" t="s">
        <v>69</v>
      </c>
      <c r="E98" s="30" t="s">
        <v>7</v>
      </c>
      <c r="F98" s="30" t="s">
        <v>156</v>
      </c>
      <c r="G98" s="71"/>
      <c r="H98" s="45" t="s">
        <v>51</v>
      </c>
      <c r="I98" s="31">
        <v>50</v>
      </c>
      <c r="J98" s="71"/>
      <c r="K98" s="71"/>
    </row>
    <row r="99" spans="1:11" ht="126" x14ac:dyDescent="0.25">
      <c r="A99" s="31">
        <v>940</v>
      </c>
      <c r="B99" s="30" t="s">
        <v>6</v>
      </c>
      <c r="C99" s="30">
        <v>13</v>
      </c>
      <c r="D99" s="71" t="s">
        <v>69</v>
      </c>
      <c r="E99" s="30" t="s">
        <v>7</v>
      </c>
      <c r="F99" s="71">
        <v>90030</v>
      </c>
      <c r="G99" s="71"/>
      <c r="H99" s="8" t="s">
        <v>286</v>
      </c>
      <c r="I99" s="31">
        <v>50</v>
      </c>
      <c r="J99" s="71"/>
      <c r="K99" s="71"/>
    </row>
    <row r="100" spans="1:11" ht="15.75" x14ac:dyDescent="0.25">
      <c r="A100" s="31">
        <v>940</v>
      </c>
      <c r="B100" s="30" t="s">
        <v>6</v>
      </c>
      <c r="C100" s="30">
        <v>13</v>
      </c>
      <c r="D100" s="71" t="s">
        <v>69</v>
      </c>
      <c r="E100" s="30" t="s">
        <v>7</v>
      </c>
      <c r="F100" s="71">
        <v>90030</v>
      </c>
      <c r="G100" s="71">
        <v>830</v>
      </c>
      <c r="H100" s="8" t="s">
        <v>287</v>
      </c>
      <c r="I100" s="31">
        <v>50</v>
      </c>
      <c r="J100" s="71"/>
      <c r="K100" s="71"/>
    </row>
    <row r="101" spans="1:11" ht="15.75" x14ac:dyDescent="0.25">
      <c r="A101" s="31">
        <v>940</v>
      </c>
      <c r="B101" s="30" t="s">
        <v>158</v>
      </c>
      <c r="C101" s="30" t="s">
        <v>7</v>
      </c>
      <c r="D101" s="30"/>
      <c r="E101" s="30"/>
      <c r="F101" s="30"/>
      <c r="G101" s="31"/>
      <c r="H101" s="32" t="s">
        <v>67</v>
      </c>
      <c r="I101" s="31">
        <f>I102</f>
        <v>220</v>
      </c>
      <c r="J101" s="2"/>
      <c r="K101" s="2"/>
    </row>
    <row r="102" spans="1:11" ht="15.75" x14ac:dyDescent="0.25">
      <c r="A102" s="31">
        <v>940</v>
      </c>
      <c r="B102" s="30" t="s">
        <v>158</v>
      </c>
      <c r="C102" s="30" t="s">
        <v>166</v>
      </c>
      <c r="D102" s="30"/>
      <c r="E102" s="30"/>
      <c r="F102" s="30"/>
      <c r="G102" s="31"/>
      <c r="H102" s="32" t="s">
        <v>68</v>
      </c>
      <c r="I102" s="31">
        <f>I103</f>
        <v>220</v>
      </c>
      <c r="J102" s="2"/>
      <c r="K102" s="2"/>
    </row>
    <row r="103" spans="1:11" ht="78.75" x14ac:dyDescent="0.25">
      <c r="A103" s="31">
        <v>940</v>
      </c>
      <c r="B103" s="30" t="s">
        <v>158</v>
      </c>
      <c r="C103" s="30" t="s">
        <v>166</v>
      </c>
      <c r="D103" s="30" t="s">
        <v>46</v>
      </c>
      <c r="E103" s="30" t="s">
        <v>7</v>
      </c>
      <c r="F103" s="30" t="s">
        <v>156</v>
      </c>
      <c r="G103" s="31"/>
      <c r="H103" s="8" t="s">
        <v>44</v>
      </c>
      <c r="I103" s="31">
        <f>I104</f>
        <v>220</v>
      </c>
      <c r="J103" s="2"/>
      <c r="K103" s="2"/>
    </row>
    <row r="104" spans="1:11" ht="31.5" x14ac:dyDescent="0.25">
      <c r="A104" s="31">
        <v>940</v>
      </c>
      <c r="B104" s="30" t="s">
        <v>158</v>
      </c>
      <c r="C104" s="30" t="s">
        <v>166</v>
      </c>
      <c r="D104" s="30" t="s">
        <v>46</v>
      </c>
      <c r="E104" s="30" t="s">
        <v>7</v>
      </c>
      <c r="F104" s="30">
        <v>20050</v>
      </c>
      <c r="G104" s="31"/>
      <c r="H104" s="32" t="s">
        <v>70</v>
      </c>
      <c r="I104" s="31">
        <f>I105</f>
        <v>220</v>
      </c>
      <c r="J104" s="2"/>
      <c r="K104" s="2"/>
    </row>
    <row r="105" spans="1:11" ht="47.25" x14ac:dyDescent="0.25">
      <c r="A105" s="38">
        <v>940</v>
      </c>
      <c r="B105" s="39" t="s">
        <v>158</v>
      </c>
      <c r="C105" s="39" t="s">
        <v>166</v>
      </c>
      <c r="D105" s="39" t="s">
        <v>46</v>
      </c>
      <c r="E105" s="39" t="s">
        <v>7</v>
      </c>
      <c r="F105" s="39">
        <v>20050</v>
      </c>
      <c r="G105" s="38">
        <v>240</v>
      </c>
      <c r="H105" s="40" t="s">
        <v>48</v>
      </c>
      <c r="I105" s="38">
        <v>220</v>
      </c>
      <c r="J105" s="12"/>
      <c r="K105" s="12"/>
    </row>
    <row r="106" spans="1:11" ht="40.5" customHeight="1" x14ac:dyDescent="0.25">
      <c r="A106" s="31">
        <v>940</v>
      </c>
      <c r="B106" s="30" t="s">
        <v>165</v>
      </c>
      <c r="C106" s="30" t="s">
        <v>178</v>
      </c>
      <c r="D106" s="30"/>
      <c r="E106" s="30"/>
      <c r="F106" s="30"/>
      <c r="G106" s="31"/>
      <c r="H106" s="32" t="s">
        <v>175</v>
      </c>
      <c r="I106" s="31">
        <f t="shared" ref="I106:J108" si="2">I107</f>
        <v>531</v>
      </c>
      <c r="J106" s="11">
        <f t="shared" si="2"/>
        <v>491</v>
      </c>
      <c r="K106" s="11"/>
    </row>
    <row r="107" spans="1:11" ht="47.25" x14ac:dyDescent="0.25">
      <c r="A107" s="31">
        <v>940</v>
      </c>
      <c r="B107" s="30" t="s">
        <v>165</v>
      </c>
      <c r="C107" s="30">
        <v>14</v>
      </c>
      <c r="D107" s="30"/>
      <c r="E107" s="30"/>
      <c r="F107" s="30"/>
      <c r="G107" s="31"/>
      <c r="H107" s="32" t="s">
        <v>176</v>
      </c>
      <c r="I107" s="31">
        <f>I108+I112</f>
        <v>531</v>
      </c>
      <c r="J107" s="11">
        <f t="shared" si="2"/>
        <v>491</v>
      </c>
      <c r="K107" s="11"/>
    </row>
    <row r="108" spans="1:11" ht="78.75" x14ac:dyDescent="0.25">
      <c r="A108" s="31">
        <v>940</v>
      </c>
      <c r="B108" s="30" t="s">
        <v>165</v>
      </c>
      <c r="C108" s="30">
        <v>14</v>
      </c>
      <c r="D108" s="30" t="s">
        <v>46</v>
      </c>
      <c r="E108" s="30" t="s">
        <v>7</v>
      </c>
      <c r="F108" s="30" t="s">
        <v>156</v>
      </c>
      <c r="G108" s="31"/>
      <c r="H108" s="45" t="s">
        <v>44</v>
      </c>
      <c r="I108" s="31">
        <f t="shared" si="2"/>
        <v>491</v>
      </c>
      <c r="J108" s="11">
        <f t="shared" si="2"/>
        <v>491</v>
      </c>
      <c r="K108" s="11"/>
    </row>
    <row r="109" spans="1:11" ht="47.25" x14ac:dyDescent="0.25">
      <c r="A109" s="31">
        <v>940</v>
      </c>
      <c r="B109" s="30" t="s">
        <v>165</v>
      </c>
      <c r="C109" s="30">
        <v>14</v>
      </c>
      <c r="D109" s="30" t="s">
        <v>46</v>
      </c>
      <c r="E109" s="30" t="s">
        <v>7</v>
      </c>
      <c r="F109" s="30">
        <v>75160</v>
      </c>
      <c r="G109" s="31"/>
      <c r="H109" s="32" t="s">
        <v>177</v>
      </c>
      <c r="I109" s="31">
        <f>I110+I111</f>
        <v>491</v>
      </c>
      <c r="J109" s="11">
        <f>J110+J111</f>
        <v>491</v>
      </c>
      <c r="K109" s="11"/>
    </row>
    <row r="110" spans="1:11" ht="31.5" x14ac:dyDescent="0.25">
      <c r="A110" s="31">
        <v>940</v>
      </c>
      <c r="B110" s="30" t="s">
        <v>165</v>
      </c>
      <c r="C110" s="30">
        <v>14</v>
      </c>
      <c r="D110" s="30" t="s">
        <v>46</v>
      </c>
      <c r="E110" s="30" t="s">
        <v>7</v>
      </c>
      <c r="F110" s="30">
        <v>75160</v>
      </c>
      <c r="G110" s="31">
        <v>120</v>
      </c>
      <c r="H110" s="32" t="s">
        <v>12</v>
      </c>
      <c r="I110" s="47">
        <v>418.84100000000001</v>
      </c>
      <c r="J110" s="22">
        <v>418.84100000000001</v>
      </c>
      <c r="K110" s="11"/>
    </row>
    <row r="111" spans="1:11" ht="47.25" x14ac:dyDescent="0.25">
      <c r="A111" s="31">
        <v>940</v>
      </c>
      <c r="B111" s="30" t="s">
        <v>165</v>
      </c>
      <c r="C111" s="30">
        <v>14</v>
      </c>
      <c r="D111" s="30" t="s">
        <v>46</v>
      </c>
      <c r="E111" s="30" t="s">
        <v>7</v>
      </c>
      <c r="F111" s="30">
        <v>75160</v>
      </c>
      <c r="G111" s="31">
        <v>240</v>
      </c>
      <c r="H111" s="32" t="s">
        <v>48</v>
      </c>
      <c r="I111" s="47">
        <v>72.159000000000006</v>
      </c>
      <c r="J111" s="22">
        <v>72.159000000000006</v>
      </c>
      <c r="K111" s="11"/>
    </row>
    <row r="112" spans="1:11" ht="78.75" x14ac:dyDescent="0.25">
      <c r="A112" s="75">
        <v>940</v>
      </c>
      <c r="B112" s="78" t="s">
        <v>165</v>
      </c>
      <c r="C112" s="75">
        <v>14</v>
      </c>
      <c r="D112" s="75" t="s">
        <v>293</v>
      </c>
      <c r="E112" s="78" t="s">
        <v>7</v>
      </c>
      <c r="F112" s="74" t="s">
        <v>156</v>
      </c>
      <c r="G112" s="75"/>
      <c r="H112" s="8" t="s">
        <v>294</v>
      </c>
      <c r="I112" s="76">
        <v>40</v>
      </c>
      <c r="J112" s="77"/>
      <c r="K112" s="13"/>
    </row>
    <row r="113" spans="1:11" ht="63" x14ac:dyDescent="0.25">
      <c r="A113" s="75">
        <v>940</v>
      </c>
      <c r="B113" s="78" t="s">
        <v>165</v>
      </c>
      <c r="C113" s="75">
        <v>14</v>
      </c>
      <c r="D113" s="75" t="s">
        <v>293</v>
      </c>
      <c r="E113" s="78" t="s">
        <v>7</v>
      </c>
      <c r="F113" s="75">
        <v>20440</v>
      </c>
      <c r="G113" s="75"/>
      <c r="H113" s="8" t="s">
        <v>295</v>
      </c>
      <c r="I113" s="76">
        <v>40</v>
      </c>
      <c r="J113" s="77"/>
      <c r="K113" s="13"/>
    </row>
    <row r="114" spans="1:11" ht="47.25" x14ac:dyDescent="0.25">
      <c r="A114" s="75">
        <v>940</v>
      </c>
      <c r="B114" s="74" t="s">
        <v>165</v>
      </c>
      <c r="C114" s="75">
        <v>14</v>
      </c>
      <c r="D114" s="75" t="s">
        <v>293</v>
      </c>
      <c r="E114" s="74" t="s">
        <v>7</v>
      </c>
      <c r="F114" s="75">
        <v>20440</v>
      </c>
      <c r="G114" s="75">
        <v>240</v>
      </c>
      <c r="H114" s="8" t="s">
        <v>48</v>
      </c>
      <c r="I114" s="76">
        <v>40</v>
      </c>
      <c r="J114" s="77"/>
      <c r="K114" s="13"/>
    </row>
    <row r="115" spans="1:11" ht="15.75" x14ac:dyDescent="0.25">
      <c r="A115" s="42">
        <v>940</v>
      </c>
      <c r="B115" s="43" t="s">
        <v>166</v>
      </c>
      <c r="C115" s="43" t="s">
        <v>7</v>
      </c>
      <c r="D115" s="43"/>
      <c r="E115" s="43"/>
      <c r="F115" s="43"/>
      <c r="G115" s="42"/>
      <c r="H115" s="44" t="s">
        <v>71</v>
      </c>
      <c r="I115" s="42">
        <f>I116+I134+I138</f>
        <v>27927.036999999997</v>
      </c>
      <c r="J115" s="13">
        <f>J116+J134+J138</f>
        <v>25939.036999999997</v>
      </c>
      <c r="K115" s="14"/>
    </row>
    <row r="116" spans="1:11" ht="15.75" x14ac:dyDescent="0.25">
      <c r="A116" s="31">
        <v>940</v>
      </c>
      <c r="B116" s="30" t="s">
        <v>166</v>
      </c>
      <c r="C116" s="30" t="s">
        <v>167</v>
      </c>
      <c r="D116" s="30"/>
      <c r="E116" s="30"/>
      <c r="F116" s="30"/>
      <c r="G116" s="31"/>
      <c r="H116" s="32" t="s">
        <v>72</v>
      </c>
      <c r="I116" s="31">
        <f>I117</f>
        <v>25742.573999999997</v>
      </c>
      <c r="J116" s="2">
        <f>J117</f>
        <v>25436.573999999997</v>
      </c>
      <c r="K116" s="8"/>
    </row>
    <row r="117" spans="1:11" ht="94.5" x14ac:dyDescent="0.25">
      <c r="A117" s="31">
        <v>940</v>
      </c>
      <c r="B117" s="30" t="s">
        <v>166</v>
      </c>
      <c r="C117" s="30" t="s">
        <v>167</v>
      </c>
      <c r="D117" s="30" t="s">
        <v>73</v>
      </c>
      <c r="E117" s="30" t="s">
        <v>7</v>
      </c>
      <c r="F117" s="30" t="s">
        <v>156</v>
      </c>
      <c r="G117" s="31"/>
      <c r="H117" s="32" t="s">
        <v>74</v>
      </c>
      <c r="I117" s="31">
        <f>I118+I121+I123+I127+I130+I132</f>
        <v>25742.573999999997</v>
      </c>
      <c r="J117" s="2">
        <f>J121+J123+J127+J130</f>
        <v>25436.573999999997</v>
      </c>
      <c r="K117" s="2"/>
    </row>
    <row r="118" spans="1:11" ht="78.75" x14ac:dyDescent="0.25">
      <c r="A118" s="75">
        <v>940</v>
      </c>
      <c r="B118" s="74" t="s">
        <v>166</v>
      </c>
      <c r="C118" s="74" t="s">
        <v>167</v>
      </c>
      <c r="D118" s="74" t="s">
        <v>73</v>
      </c>
      <c r="E118" s="74" t="s">
        <v>7</v>
      </c>
      <c r="F118" s="75">
        <v>12060</v>
      </c>
      <c r="G118" s="75"/>
      <c r="H118" s="8" t="s">
        <v>296</v>
      </c>
      <c r="I118" s="31">
        <f>I119+I120</f>
        <v>222</v>
      </c>
      <c r="J118" s="75"/>
      <c r="K118" s="75"/>
    </row>
    <row r="119" spans="1:11" ht="28.5" customHeight="1" x14ac:dyDescent="0.25">
      <c r="A119" s="13">
        <f t="shared" ref="A119:F119" si="3">A118</f>
        <v>940</v>
      </c>
      <c r="B119" s="79" t="str">
        <f t="shared" si="3"/>
        <v>04</v>
      </c>
      <c r="C119" s="79" t="str">
        <f t="shared" si="3"/>
        <v>05</v>
      </c>
      <c r="D119" s="79" t="str">
        <f t="shared" si="3"/>
        <v xml:space="preserve">15 0 </v>
      </c>
      <c r="E119" s="79" t="str">
        <f t="shared" si="3"/>
        <v>00</v>
      </c>
      <c r="F119" s="13">
        <f t="shared" si="3"/>
        <v>12060</v>
      </c>
      <c r="G119" s="13">
        <f t="shared" ref="G119:H119" si="4">G124</f>
        <v>110</v>
      </c>
      <c r="H119" s="8" t="str">
        <f t="shared" si="4"/>
        <v>Расходы на выплату персоналу казенных учреждений</v>
      </c>
      <c r="I119" s="31">
        <v>144</v>
      </c>
      <c r="J119" s="83"/>
      <c r="K119" s="83"/>
    </row>
    <row r="120" spans="1:11" ht="47.25" x14ac:dyDescent="0.25">
      <c r="A120" s="13">
        <v>940</v>
      </c>
      <c r="B120" s="79" t="s">
        <v>166</v>
      </c>
      <c r="C120" s="79" t="s">
        <v>167</v>
      </c>
      <c r="D120" s="79" t="s">
        <v>75</v>
      </c>
      <c r="E120" s="79" t="s">
        <v>7</v>
      </c>
      <c r="F120" s="13">
        <v>12060</v>
      </c>
      <c r="G120" s="13">
        <v>240</v>
      </c>
      <c r="H120" s="8" t="s">
        <v>48</v>
      </c>
      <c r="I120" s="31">
        <v>78</v>
      </c>
      <c r="J120" s="75"/>
      <c r="K120" s="75"/>
    </row>
    <row r="121" spans="1:11" ht="31.5" x14ac:dyDescent="0.25">
      <c r="A121" s="31">
        <v>940</v>
      </c>
      <c r="B121" s="30" t="s">
        <v>166</v>
      </c>
      <c r="C121" s="30" t="s">
        <v>167</v>
      </c>
      <c r="D121" s="30" t="s">
        <v>75</v>
      </c>
      <c r="E121" s="30" t="s">
        <v>7</v>
      </c>
      <c r="F121" s="30">
        <v>73700</v>
      </c>
      <c r="G121" s="31"/>
      <c r="H121" s="32" t="s">
        <v>76</v>
      </c>
      <c r="I121" s="31">
        <v>21323.606</v>
      </c>
      <c r="J121" s="2">
        <v>21323.606</v>
      </c>
      <c r="K121" s="2"/>
    </row>
    <row r="122" spans="1:11" ht="63" x14ac:dyDescent="0.25">
      <c r="A122" s="31">
        <v>940</v>
      </c>
      <c r="B122" s="30" t="s">
        <v>166</v>
      </c>
      <c r="C122" s="30" t="s">
        <v>167</v>
      </c>
      <c r="D122" s="30" t="s">
        <v>75</v>
      </c>
      <c r="E122" s="30" t="s">
        <v>7</v>
      </c>
      <c r="F122" s="30">
        <v>73700</v>
      </c>
      <c r="G122" s="31">
        <v>810</v>
      </c>
      <c r="H122" s="32" t="s">
        <v>77</v>
      </c>
      <c r="I122" s="31">
        <v>21323.606</v>
      </c>
      <c r="J122" s="2">
        <v>21323.606</v>
      </c>
      <c r="K122" s="2"/>
    </row>
    <row r="123" spans="1:11" ht="47.25" x14ac:dyDescent="0.25">
      <c r="A123" s="31">
        <v>940</v>
      </c>
      <c r="B123" s="30" t="s">
        <v>166</v>
      </c>
      <c r="C123" s="30" t="s">
        <v>167</v>
      </c>
      <c r="D123" s="30" t="s">
        <v>73</v>
      </c>
      <c r="E123" s="30" t="s">
        <v>7</v>
      </c>
      <c r="F123" s="30">
        <v>75210</v>
      </c>
      <c r="G123" s="31"/>
      <c r="H123" s="32" t="s">
        <v>78</v>
      </c>
      <c r="I123" s="31">
        <f>I124+I125+I126</f>
        <v>3665.3119999999999</v>
      </c>
      <c r="J123" s="2">
        <f>J124+J125+J126</f>
        <v>3665.3119999999999</v>
      </c>
      <c r="K123" s="2"/>
    </row>
    <row r="124" spans="1:11" ht="31.5" x14ac:dyDescent="0.25">
      <c r="A124" s="31">
        <v>940</v>
      </c>
      <c r="B124" s="30" t="s">
        <v>166</v>
      </c>
      <c r="C124" s="30" t="s">
        <v>167</v>
      </c>
      <c r="D124" s="30" t="s">
        <v>73</v>
      </c>
      <c r="E124" s="30" t="s">
        <v>7</v>
      </c>
      <c r="F124" s="30">
        <v>75210</v>
      </c>
      <c r="G124" s="31">
        <v>110</v>
      </c>
      <c r="H124" s="32" t="s">
        <v>66</v>
      </c>
      <c r="I124" s="31">
        <v>3416.0309999999999</v>
      </c>
      <c r="J124" s="2">
        <v>3416.0309999999999</v>
      </c>
      <c r="K124" s="2"/>
    </row>
    <row r="125" spans="1:11" ht="47.25" x14ac:dyDescent="0.25">
      <c r="A125" s="31">
        <v>940</v>
      </c>
      <c r="B125" s="30" t="s">
        <v>166</v>
      </c>
      <c r="C125" s="30" t="s">
        <v>167</v>
      </c>
      <c r="D125" s="30" t="s">
        <v>75</v>
      </c>
      <c r="E125" s="30" t="s">
        <v>7</v>
      </c>
      <c r="F125" s="30">
        <v>75210</v>
      </c>
      <c r="G125" s="31">
        <v>240</v>
      </c>
      <c r="H125" s="32" t="s">
        <v>48</v>
      </c>
      <c r="I125" s="31">
        <v>244.96899999999999</v>
      </c>
      <c r="J125" s="2">
        <v>244.96899999999999</v>
      </c>
      <c r="K125" s="2"/>
    </row>
    <row r="126" spans="1:11" ht="15.75" x14ac:dyDescent="0.25">
      <c r="A126" s="38">
        <v>940</v>
      </c>
      <c r="B126" s="39" t="s">
        <v>166</v>
      </c>
      <c r="C126" s="39" t="s">
        <v>167</v>
      </c>
      <c r="D126" s="39" t="s">
        <v>75</v>
      </c>
      <c r="E126" s="39" t="s">
        <v>7</v>
      </c>
      <c r="F126" s="39">
        <v>75210</v>
      </c>
      <c r="G126" s="38">
        <v>850</v>
      </c>
      <c r="H126" s="40" t="s">
        <v>49</v>
      </c>
      <c r="I126" s="38">
        <v>4.3120000000000003</v>
      </c>
      <c r="J126" s="12">
        <v>4.3120000000000003</v>
      </c>
      <c r="K126" s="12"/>
    </row>
    <row r="127" spans="1:11" ht="63" x14ac:dyDescent="0.25">
      <c r="A127" s="31">
        <v>940</v>
      </c>
      <c r="B127" s="30" t="s">
        <v>166</v>
      </c>
      <c r="C127" s="30" t="s">
        <v>167</v>
      </c>
      <c r="D127" s="30" t="s">
        <v>75</v>
      </c>
      <c r="E127" s="30" t="s">
        <v>7</v>
      </c>
      <c r="F127" s="30">
        <v>75370</v>
      </c>
      <c r="G127" s="31"/>
      <c r="H127" s="32" t="s">
        <v>179</v>
      </c>
      <c r="I127" s="31">
        <f>I128+I129</f>
        <v>123.65600000000001</v>
      </c>
      <c r="J127" s="11">
        <f>J128+J129</f>
        <v>123.65600000000001</v>
      </c>
      <c r="K127" s="11"/>
    </row>
    <row r="128" spans="1:11" ht="31.5" x14ac:dyDescent="0.25">
      <c r="A128" s="31">
        <v>940</v>
      </c>
      <c r="B128" s="30" t="s">
        <v>166</v>
      </c>
      <c r="C128" s="30" t="s">
        <v>167</v>
      </c>
      <c r="D128" s="30" t="s">
        <v>73</v>
      </c>
      <c r="E128" s="30" t="s">
        <v>7</v>
      </c>
      <c r="F128" s="30">
        <v>75370</v>
      </c>
      <c r="G128" s="31">
        <v>110</v>
      </c>
      <c r="H128" s="32" t="s">
        <v>66</v>
      </c>
      <c r="I128" s="31">
        <v>1.8280000000000001</v>
      </c>
      <c r="J128" s="11">
        <v>1.8280000000000001</v>
      </c>
      <c r="K128" s="11"/>
    </row>
    <row r="129" spans="1:11" ht="47.25" x14ac:dyDescent="0.25">
      <c r="A129" s="38">
        <v>940</v>
      </c>
      <c r="B129" s="39" t="s">
        <v>166</v>
      </c>
      <c r="C129" s="39" t="s">
        <v>167</v>
      </c>
      <c r="D129" s="39" t="s">
        <v>75</v>
      </c>
      <c r="E129" s="39" t="s">
        <v>7</v>
      </c>
      <c r="F129" s="39">
        <v>75370</v>
      </c>
      <c r="G129" s="38">
        <v>240</v>
      </c>
      <c r="H129" s="40" t="s">
        <v>48</v>
      </c>
      <c r="I129" s="38">
        <v>121.828</v>
      </c>
      <c r="J129" s="12">
        <v>121.828</v>
      </c>
      <c r="K129" s="12"/>
    </row>
    <row r="130" spans="1:11" ht="63" x14ac:dyDescent="0.25">
      <c r="A130" s="31">
        <v>940</v>
      </c>
      <c r="B130" s="30" t="s">
        <v>166</v>
      </c>
      <c r="C130" s="30" t="s">
        <v>167</v>
      </c>
      <c r="D130" s="31" t="s">
        <v>75</v>
      </c>
      <c r="E130" s="30" t="s">
        <v>7</v>
      </c>
      <c r="F130" s="31" t="s">
        <v>204</v>
      </c>
      <c r="G130" s="31"/>
      <c r="H130" s="32" t="s">
        <v>205</v>
      </c>
      <c r="I130" s="31">
        <f>I131</f>
        <v>360</v>
      </c>
      <c r="J130" s="21">
        <f>J131</f>
        <v>324</v>
      </c>
      <c r="K130" s="21"/>
    </row>
    <row r="131" spans="1:11" ht="25.5" customHeight="1" x14ac:dyDescent="0.25">
      <c r="A131" s="31">
        <v>940</v>
      </c>
      <c r="B131" s="30" t="s">
        <v>166</v>
      </c>
      <c r="C131" s="30" t="s">
        <v>167</v>
      </c>
      <c r="D131" s="31" t="s">
        <v>75</v>
      </c>
      <c r="E131" s="30" t="s">
        <v>7</v>
      </c>
      <c r="F131" s="31" t="s">
        <v>204</v>
      </c>
      <c r="G131" s="31">
        <v>540</v>
      </c>
      <c r="H131" s="32" t="s">
        <v>30</v>
      </c>
      <c r="I131" s="31">
        <v>360</v>
      </c>
      <c r="J131" s="21">
        <v>324</v>
      </c>
      <c r="K131" s="21"/>
    </row>
    <row r="132" spans="1:11" ht="47.25" x14ac:dyDescent="0.25">
      <c r="A132" s="31">
        <v>940</v>
      </c>
      <c r="B132" s="30" t="s">
        <v>166</v>
      </c>
      <c r="C132" s="30" t="s">
        <v>167</v>
      </c>
      <c r="D132" s="31" t="s">
        <v>75</v>
      </c>
      <c r="E132" s="30" t="s">
        <v>7</v>
      </c>
      <c r="F132" s="31">
        <v>80070</v>
      </c>
      <c r="G132" s="31"/>
      <c r="H132" s="32" t="s">
        <v>288</v>
      </c>
      <c r="I132" s="31">
        <v>48</v>
      </c>
      <c r="J132" s="72"/>
      <c r="K132" s="72"/>
    </row>
    <row r="133" spans="1:11" ht="37.5" customHeight="1" x14ac:dyDescent="0.25">
      <c r="A133" s="31">
        <v>940</v>
      </c>
      <c r="B133" s="30" t="s">
        <v>166</v>
      </c>
      <c r="C133" s="30" t="s">
        <v>167</v>
      </c>
      <c r="D133" s="31" t="s">
        <v>75</v>
      </c>
      <c r="E133" s="30" t="s">
        <v>7</v>
      </c>
      <c r="F133" s="31">
        <v>80070</v>
      </c>
      <c r="G133" s="30">
        <v>320</v>
      </c>
      <c r="H133" s="33" t="s">
        <v>123</v>
      </c>
      <c r="I133" s="31">
        <v>48</v>
      </c>
      <c r="J133" s="72"/>
      <c r="K133" s="72"/>
    </row>
    <row r="134" spans="1:11" ht="15.75" x14ac:dyDescent="0.25">
      <c r="A134" s="31">
        <v>940</v>
      </c>
      <c r="B134" s="30" t="s">
        <v>166</v>
      </c>
      <c r="C134" s="30" t="s">
        <v>168</v>
      </c>
      <c r="D134" s="30"/>
      <c r="E134" s="30"/>
      <c r="F134" s="30"/>
      <c r="G134" s="31"/>
      <c r="H134" s="32" t="s">
        <v>79</v>
      </c>
      <c r="I134" s="31">
        <f>I135</f>
        <v>1282</v>
      </c>
      <c r="J134" s="21"/>
      <c r="K134" s="21"/>
    </row>
    <row r="135" spans="1:11" ht="63" x14ac:dyDescent="0.25">
      <c r="A135" s="31">
        <v>940</v>
      </c>
      <c r="B135" s="30" t="s">
        <v>166</v>
      </c>
      <c r="C135" s="30" t="s">
        <v>168</v>
      </c>
      <c r="D135" s="30" t="s">
        <v>82</v>
      </c>
      <c r="E135" s="30" t="s">
        <v>7</v>
      </c>
      <c r="F135" s="30" t="s">
        <v>156</v>
      </c>
      <c r="G135" s="31"/>
      <c r="H135" s="32" t="s">
        <v>83</v>
      </c>
      <c r="I135" s="31">
        <f>I136</f>
        <v>1282</v>
      </c>
      <c r="J135" s="2"/>
      <c r="K135" s="2"/>
    </row>
    <row r="136" spans="1:11" ht="47.25" x14ac:dyDescent="0.25">
      <c r="A136" s="31">
        <v>940</v>
      </c>
      <c r="B136" s="30" t="s">
        <v>166</v>
      </c>
      <c r="C136" s="30" t="s">
        <v>168</v>
      </c>
      <c r="D136" s="30" t="s">
        <v>82</v>
      </c>
      <c r="E136" s="30" t="s">
        <v>7</v>
      </c>
      <c r="F136" s="30">
        <v>20370</v>
      </c>
      <c r="G136" s="31"/>
      <c r="H136" s="32" t="s">
        <v>84</v>
      </c>
      <c r="I136" s="31">
        <f>I137</f>
        <v>1282</v>
      </c>
      <c r="J136" s="2"/>
      <c r="K136" s="2"/>
    </row>
    <row r="137" spans="1:11" ht="47.25" x14ac:dyDescent="0.25">
      <c r="A137" s="31">
        <v>940</v>
      </c>
      <c r="B137" s="30" t="s">
        <v>166</v>
      </c>
      <c r="C137" s="30" t="s">
        <v>168</v>
      </c>
      <c r="D137" s="30" t="s">
        <v>85</v>
      </c>
      <c r="E137" s="30" t="s">
        <v>7</v>
      </c>
      <c r="F137" s="30">
        <v>20370</v>
      </c>
      <c r="G137" s="31">
        <v>240</v>
      </c>
      <c r="H137" s="32" t="s">
        <v>48</v>
      </c>
      <c r="I137" s="31">
        <v>1282</v>
      </c>
      <c r="J137" s="2"/>
      <c r="K137" s="2"/>
    </row>
    <row r="138" spans="1:11" ht="31.5" x14ac:dyDescent="0.25">
      <c r="A138" s="31">
        <v>940</v>
      </c>
      <c r="B138" s="30" t="s">
        <v>166</v>
      </c>
      <c r="C138" s="30">
        <v>12</v>
      </c>
      <c r="D138" s="30"/>
      <c r="E138" s="30"/>
      <c r="F138" s="30"/>
      <c r="G138" s="31"/>
      <c r="H138" s="32" t="s">
        <v>86</v>
      </c>
      <c r="I138" s="31">
        <f>I139+I148</f>
        <v>902.46299999999997</v>
      </c>
      <c r="J138" s="2">
        <f>J148</f>
        <v>502.46300000000002</v>
      </c>
      <c r="K138" s="2"/>
    </row>
    <row r="139" spans="1:11" ht="63" x14ac:dyDescent="0.25">
      <c r="A139" s="31">
        <v>940</v>
      </c>
      <c r="B139" s="30" t="s">
        <v>166</v>
      </c>
      <c r="C139" s="30">
        <v>12</v>
      </c>
      <c r="D139" s="30" t="s">
        <v>87</v>
      </c>
      <c r="E139" s="30" t="s">
        <v>7</v>
      </c>
      <c r="F139" s="30" t="s">
        <v>156</v>
      </c>
      <c r="G139" s="31"/>
      <c r="H139" s="32" t="s">
        <v>88</v>
      </c>
      <c r="I139" s="31">
        <f>I140+I142+I144+I146</f>
        <v>400</v>
      </c>
      <c r="J139" s="2"/>
      <c r="K139" s="2"/>
    </row>
    <row r="140" spans="1:11" ht="110.25" x14ac:dyDescent="0.25">
      <c r="A140" s="31">
        <v>940</v>
      </c>
      <c r="B140" s="30" t="s">
        <v>166</v>
      </c>
      <c r="C140" s="30">
        <v>12</v>
      </c>
      <c r="D140" s="30" t="s">
        <v>87</v>
      </c>
      <c r="E140" s="30" t="s">
        <v>7</v>
      </c>
      <c r="F140" s="30">
        <v>20020</v>
      </c>
      <c r="G140" s="31"/>
      <c r="H140" s="32" t="s">
        <v>89</v>
      </c>
      <c r="I140" s="31">
        <v>6</v>
      </c>
      <c r="J140" s="2"/>
      <c r="K140" s="2"/>
    </row>
    <row r="141" spans="1:11" ht="47.25" x14ac:dyDescent="0.25">
      <c r="A141" s="31">
        <v>940</v>
      </c>
      <c r="B141" s="30" t="s">
        <v>166</v>
      </c>
      <c r="C141" s="30">
        <v>12</v>
      </c>
      <c r="D141" s="30" t="s">
        <v>87</v>
      </c>
      <c r="E141" s="30" t="s">
        <v>7</v>
      </c>
      <c r="F141" s="30">
        <v>20020</v>
      </c>
      <c r="G141" s="31">
        <v>240</v>
      </c>
      <c r="H141" s="32" t="s">
        <v>48</v>
      </c>
      <c r="I141" s="31">
        <v>6</v>
      </c>
      <c r="J141" s="2"/>
      <c r="K141" s="2"/>
    </row>
    <row r="142" spans="1:11" ht="99.75" customHeight="1" x14ac:dyDescent="0.25">
      <c r="A142" s="31">
        <v>940</v>
      </c>
      <c r="B142" s="30" t="s">
        <v>166</v>
      </c>
      <c r="C142" s="30" t="s">
        <v>252</v>
      </c>
      <c r="D142" s="30" t="s">
        <v>87</v>
      </c>
      <c r="E142" s="30" t="s">
        <v>7</v>
      </c>
      <c r="F142" s="30" t="s">
        <v>253</v>
      </c>
      <c r="G142" s="31"/>
      <c r="H142" s="32" t="s">
        <v>292</v>
      </c>
      <c r="I142" s="31">
        <v>189</v>
      </c>
      <c r="J142" s="2"/>
      <c r="K142" s="2"/>
    </row>
    <row r="143" spans="1:11" ht="45.75" customHeight="1" x14ac:dyDescent="0.25">
      <c r="A143" s="31">
        <v>940</v>
      </c>
      <c r="B143" s="30" t="s">
        <v>166</v>
      </c>
      <c r="C143" s="30" t="s">
        <v>252</v>
      </c>
      <c r="D143" s="30" t="s">
        <v>90</v>
      </c>
      <c r="E143" s="30" t="s">
        <v>7</v>
      </c>
      <c r="F143" s="30" t="s">
        <v>253</v>
      </c>
      <c r="G143" s="31">
        <v>630</v>
      </c>
      <c r="H143" s="32" t="s">
        <v>62</v>
      </c>
      <c r="I143" s="31">
        <v>189</v>
      </c>
      <c r="J143" s="2" t="s">
        <v>199</v>
      </c>
      <c r="K143" s="2"/>
    </row>
    <row r="144" spans="1:11" ht="118.5" customHeight="1" x14ac:dyDescent="0.25">
      <c r="A144" s="31">
        <v>940</v>
      </c>
      <c r="B144" s="30" t="s">
        <v>166</v>
      </c>
      <c r="C144" s="30" t="s">
        <v>252</v>
      </c>
      <c r="D144" s="30" t="s">
        <v>87</v>
      </c>
      <c r="E144" s="30" t="s">
        <v>7</v>
      </c>
      <c r="F144" s="30" t="s">
        <v>254</v>
      </c>
      <c r="G144" s="31"/>
      <c r="H144" s="32" t="s">
        <v>255</v>
      </c>
      <c r="I144" s="31">
        <v>200</v>
      </c>
      <c r="J144" s="61"/>
      <c r="K144" s="61"/>
    </row>
    <row r="145" spans="1:11" ht="48" customHeight="1" x14ac:dyDescent="0.25">
      <c r="A145" s="31">
        <v>940</v>
      </c>
      <c r="B145" s="30" t="s">
        <v>166</v>
      </c>
      <c r="C145" s="30" t="s">
        <v>252</v>
      </c>
      <c r="D145" s="30" t="s">
        <v>90</v>
      </c>
      <c r="E145" s="30" t="s">
        <v>7</v>
      </c>
      <c r="F145" s="30" t="s">
        <v>254</v>
      </c>
      <c r="G145" s="31">
        <v>630</v>
      </c>
      <c r="H145" s="32" t="s">
        <v>62</v>
      </c>
      <c r="I145" s="31">
        <v>200</v>
      </c>
      <c r="J145" s="61"/>
      <c r="K145" s="61"/>
    </row>
    <row r="146" spans="1:11" ht="89.25" customHeight="1" x14ac:dyDescent="0.25">
      <c r="A146" s="31">
        <v>940</v>
      </c>
      <c r="B146" s="30" t="s">
        <v>166</v>
      </c>
      <c r="C146" s="30" t="s">
        <v>252</v>
      </c>
      <c r="D146" s="30" t="s">
        <v>87</v>
      </c>
      <c r="E146" s="30" t="s">
        <v>7</v>
      </c>
      <c r="F146" s="30" t="s">
        <v>257</v>
      </c>
      <c r="G146" s="31"/>
      <c r="H146" s="32" t="s">
        <v>256</v>
      </c>
      <c r="I146" s="31">
        <v>5</v>
      </c>
      <c r="J146" s="62"/>
      <c r="K146" s="62"/>
    </row>
    <row r="147" spans="1:11" ht="48" customHeight="1" x14ac:dyDescent="0.25">
      <c r="A147" s="31">
        <v>940</v>
      </c>
      <c r="B147" s="30" t="s">
        <v>166</v>
      </c>
      <c r="C147" s="30" t="s">
        <v>252</v>
      </c>
      <c r="D147" s="30" t="s">
        <v>90</v>
      </c>
      <c r="E147" s="30" t="s">
        <v>7</v>
      </c>
      <c r="F147" s="30" t="s">
        <v>257</v>
      </c>
      <c r="G147" s="31">
        <v>240</v>
      </c>
      <c r="H147" s="40" t="s">
        <v>48</v>
      </c>
      <c r="I147" s="31">
        <v>5</v>
      </c>
      <c r="J147" s="62"/>
      <c r="K147" s="62"/>
    </row>
    <row r="148" spans="1:11" ht="78.75" x14ac:dyDescent="0.25">
      <c r="A148" s="31">
        <v>940</v>
      </c>
      <c r="B148" s="30" t="s">
        <v>166</v>
      </c>
      <c r="C148" s="30">
        <v>12</v>
      </c>
      <c r="D148" s="30" t="s">
        <v>46</v>
      </c>
      <c r="E148" s="30" t="s">
        <v>7</v>
      </c>
      <c r="F148" s="30" t="s">
        <v>156</v>
      </c>
      <c r="G148" s="31"/>
      <c r="H148" s="32" t="s">
        <v>44</v>
      </c>
      <c r="I148" s="31">
        <f>I149</f>
        <v>502.46300000000002</v>
      </c>
      <c r="J148" s="11">
        <f>J149</f>
        <v>502.46300000000002</v>
      </c>
      <c r="K148" s="11"/>
    </row>
    <row r="149" spans="1:11" ht="31.5" x14ac:dyDescent="0.25">
      <c r="A149" s="31">
        <v>940</v>
      </c>
      <c r="B149" s="30" t="s">
        <v>166</v>
      </c>
      <c r="C149" s="30">
        <v>12</v>
      </c>
      <c r="D149" s="30" t="s">
        <v>46</v>
      </c>
      <c r="E149" s="30" t="s">
        <v>7</v>
      </c>
      <c r="F149" s="30">
        <v>75200</v>
      </c>
      <c r="G149" s="31"/>
      <c r="H149" s="32" t="s">
        <v>180</v>
      </c>
      <c r="I149" s="31">
        <f>I150</f>
        <v>502.46300000000002</v>
      </c>
      <c r="J149" s="11">
        <f>J150</f>
        <v>502.46300000000002</v>
      </c>
      <c r="K149" s="11"/>
    </row>
    <row r="150" spans="1:11" ht="31.5" x14ac:dyDescent="0.25">
      <c r="A150" s="31">
        <v>940</v>
      </c>
      <c r="B150" s="30" t="s">
        <v>166</v>
      </c>
      <c r="C150" s="30">
        <v>12</v>
      </c>
      <c r="D150" s="30" t="s">
        <v>46</v>
      </c>
      <c r="E150" s="30" t="s">
        <v>7</v>
      </c>
      <c r="F150" s="30">
        <v>75200</v>
      </c>
      <c r="G150" s="31">
        <v>120</v>
      </c>
      <c r="H150" s="32" t="s">
        <v>12</v>
      </c>
      <c r="I150" s="47">
        <v>502.46300000000002</v>
      </c>
      <c r="J150" s="22">
        <v>502.46300000000002</v>
      </c>
      <c r="K150" s="11"/>
    </row>
    <row r="151" spans="1:11" ht="31.5" x14ac:dyDescent="0.25">
      <c r="A151" s="30">
        <v>940</v>
      </c>
      <c r="B151" s="30" t="s">
        <v>167</v>
      </c>
      <c r="C151" s="30" t="s">
        <v>7</v>
      </c>
      <c r="D151" s="30"/>
      <c r="E151" s="30"/>
      <c r="F151" s="30"/>
      <c r="G151" s="30"/>
      <c r="H151" s="33" t="s">
        <v>91</v>
      </c>
      <c r="I151" s="31">
        <f>I152+I159</f>
        <v>104992.15299999999</v>
      </c>
      <c r="J151" s="27">
        <f>J152+J159</f>
        <v>6612.1640000000007</v>
      </c>
      <c r="K151" s="27">
        <f>K152+K159</f>
        <v>98379.989000000001</v>
      </c>
    </row>
    <row r="152" spans="1:11" ht="15.75" x14ac:dyDescent="0.25">
      <c r="A152" s="30" t="s">
        <v>214</v>
      </c>
      <c r="B152" s="30" t="s">
        <v>167</v>
      </c>
      <c r="C152" s="30" t="s">
        <v>165</v>
      </c>
      <c r="D152" s="30"/>
      <c r="E152" s="30"/>
      <c r="F152" s="30"/>
      <c r="G152" s="30"/>
      <c r="H152" s="33" t="s">
        <v>92</v>
      </c>
      <c r="I152" s="31">
        <f t="shared" ref="I152:K153" si="5">I153</f>
        <v>7603.4840000000004</v>
      </c>
      <c r="J152" s="27">
        <f t="shared" si="5"/>
        <v>6612.1640000000007</v>
      </c>
      <c r="K152" s="27">
        <f t="shared" si="5"/>
        <v>991.32</v>
      </c>
    </row>
    <row r="153" spans="1:11" ht="63" x14ac:dyDescent="0.25">
      <c r="A153" s="31">
        <v>940</v>
      </c>
      <c r="B153" s="30" t="s">
        <v>167</v>
      </c>
      <c r="C153" s="30" t="s">
        <v>165</v>
      </c>
      <c r="D153" s="30" t="s">
        <v>93</v>
      </c>
      <c r="E153" s="30" t="s">
        <v>7</v>
      </c>
      <c r="F153" s="30" t="s">
        <v>156</v>
      </c>
      <c r="G153" s="31"/>
      <c r="H153" s="32" t="s">
        <v>94</v>
      </c>
      <c r="I153" s="31">
        <f t="shared" si="5"/>
        <v>7603.4840000000004</v>
      </c>
      <c r="J153" s="27">
        <f t="shared" si="5"/>
        <v>6612.1640000000007</v>
      </c>
      <c r="K153" s="27">
        <f t="shared" si="5"/>
        <v>991.32</v>
      </c>
    </row>
    <row r="154" spans="1:11" ht="40.5" customHeight="1" x14ac:dyDescent="0.25">
      <c r="A154" s="31">
        <v>940</v>
      </c>
      <c r="B154" s="30" t="s">
        <v>167</v>
      </c>
      <c r="C154" s="30" t="s">
        <v>165</v>
      </c>
      <c r="D154" s="30" t="s">
        <v>93</v>
      </c>
      <c r="E154" s="30" t="s">
        <v>95</v>
      </c>
      <c r="F154" s="30">
        <v>55550</v>
      </c>
      <c r="G154" s="31"/>
      <c r="H154" s="32" t="s">
        <v>96</v>
      </c>
      <c r="I154" s="31">
        <f>I155+I157</f>
        <v>7603.4840000000004</v>
      </c>
      <c r="J154" s="27">
        <f>J155+J157</f>
        <v>6612.1640000000007</v>
      </c>
      <c r="K154" s="27">
        <f>K155+K157</f>
        <v>991.32</v>
      </c>
    </row>
    <row r="155" spans="1:11" ht="48" customHeight="1" x14ac:dyDescent="0.25">
      <c r="A155" s="31">
        <v>940</v>
      </c>
      <c r="B155" s="30" t="s">
        <v>167</v>
      </c>
      <c r="C155" s="30" t="s">
        <v>165</v>
      </c>
      <c r="D155" s="30" t="s">
        <v>93</v>
      </c>
      <c r="E155" s="30" t="s">
        <v>95</v>
      </c>
      <c r="F155" s="30" t="s">
        <v>278</v>
      </c>
      <c r="G155" s="38"/>
      <c r="H155" s="32" t="s">
        <v>300</v>
      </c>
      <c r="I155" s="31">
        <v>1269.029</v>
      </c>
      <c r="J155" s="67">
        <v>1101.029</v>
      </c>
      <c r="K155" s="67">
        <v>168</v>
      </c>
    </row>
    <row r="156" spans="1:11" ht="46.5" customHeight="1" x14ac:dyDescent="0.25">
      <c r="A156" s="31">
        <v>940</v>
      </c>
      <c r="B156" s="30" t="s">
        <v>167</v>
      </c>
      <c r="C156" s="30" t="s">
        <v>165</v>
      </c>
      <c r="D156" s="30" t="s">
        <v>93</v>
      </c>
      <c r="E156" s="30" t="s">
        <v>95</v>
      </c>
      <c r="F156" s="30" t="s">
        <v>278</v>
      </c>
      <c r="G156" s="38">
        <v>240</v>
      </c>
      <c r="H156" s="40" t="s">
        <v>48</v>
      </c>
      <c r="I156" s="31">
        <v>1269.029</v>
      </c>
      <c r="J156" s="67">
        <v>1101.029</v>
      </c>
      <c r="K156" s="67">
        <v>168</v>
      </c>
    </row>
    <row r="157" spans="1:11" ht="56.25" customHeight="1" x14ac:dyDescent="0.25">
      <c r="A157" s="31">
        <v>940</v>
      </c>
      <c r="B157" s="30" t="s">
        <v>167</v>
      </c>
      <c r="C157" s="30" t="s">
        <v>165</v>
      </c>
      <c r="D157" s="30" t="s">
        <v>93</v>
      </c>
      <c r="E157" s="30" t="s">
        <v>95</v>
      </c>
      <c r="F157" s="30" t="s">
        <v>279</v>
      </c>
      <c r="G157" s="38"/>
      <c r="H157" s="32" t="s">
        <v>301</v>
      </c>
      <c r="I157" s="31">
        <v>6334.4549999999999</v>
      </c>
      <c r="J157" s="67">
        <v>5511.1350000000002</v>
      </c>
      <c r="K157" s="67">
        <v>823.32</v>
      </c>
    </row>
    <row r="158" spans="1:11" ht="47.25" x14ac:dyDescent="0.25">
      <c r="A158" s="38">
        <v>940</v>
      </c>
      <c r="B158" s="39" t="s">
        <v>167</v>
      </c>
      <c r="C158" s="39" t="s">
        <v>165</v>
      </c>
      <c r="D158" s="39" t="s">
        <v>93</v>
      </c>
      <c r="E158" s="39" t="s">
        <v>97</v>
      </c>
      <c r="F158" s="39" t="s">
        <v>279</v>
      </c>
      <c r="G158" s="38">
        <v>240</v>
      </c>
      <c r="H158" s="40" t="s">
        <v>48</v>
      </c>
      <c r="I158" s="31">
        <v>6334.4549999999999</v>
      </c>
      <c r="J158" s="27">
        <v>5511.1350000000002</v>
      </c>
      <c r="K158" s="27">
        <v>823.32</v>
      </c>
    </row>
    <row r="159" spans="1:11" ht="35.25" customHeight="1" x14ac:dyDescent="0.25">
      <c r="A159" s="38">
        <v>940</v>
      </c>
      <c r="B159" s="39" t="s">
        <v>167</v>
      </c>
      <c r="C159" s="39" t="s">
        <v>167</v>
      </c>
      <c r="D159" s="39"/>
      <c r="E159" s="39"/>
      <c r="F159" s="39"/>
      <c r="G159" s="38"/>
      <c r="H159" s="40" t="s">
        <v>200</v>
      </c>
      <c r="I159" s="31">
        <f>I160+I163</f>
        <v>97388.668999999994</v>
      </c>
      <c r="J159" s="27"/>
      <c r="K159" s="27">
        <f>K160+K163</f>
        <v>97388.668999999994</v>
      </c>
    </row>
    <row r="160" spans="1:11" ht="63" x14ac:dyDescent="0.25">
      <c r="A160" s="31">
        <v>940</v>
      </c>
      <c r="B160" s="30" t="s">
        <v>167</v>
      </c>
      <c r="C160" s="30" t="s">
        <v>167</v>
      </c>
      <c r="D160" s="31" t="s">
        <v>202</v>
      </c>
      <c r="E160" s="30" t="s">
        <v>7</v>
      </c>
      <c r="F160" s="30" t="s">
        <v>156</v>
      </c>
      <c r="G160" s="31"/>
      <c r="H160" s="32" t="s">
        <v>217</v>
      </c>
      <c r="I160" s="31">
        <f>I161</f>
        <v>84604.236999999994</v>
      </c>
      <c r="J160" s="27"/>
      <c r="K160" s="27">
        <f>K161</f>
        <v>84604.236999999994</v>
      </c>
    </row>
    <row r="161" spans="1:11" ht="31.5" x14ac:dyDescent="0.25">
      <c r="A161" s="31">
        <v>940</v>
      </c>
      <c r="B161" s="30" t="s">
        <v>167</v>
      </c>
      <c r="C161" s="30" t="s">
        <v>167</v>
      </c>
      <c r="D161" s="30" t="s">
        <v>202</v>
      </c>
      <c r="E161" s="30" t="s">
        <v>7</v>
      </c>
      <c r="F161" s="30" t="s">
        <v>201</v>
      </c>
      <c r="G161" s="31"/>
      <c r="H161" s="32" t="s">
        <v>203</v>
      </c>
      <c r="I161" s="31">
        <f>I162</f>
        <v>84604.236999999994</v>
      </c>
      <c r="J161" s="70"/>
      <c r="K161" s="70">
        <f>K162</f>
        <v>84604.236999999994</v>
      </c>
    </row>
    <row r="162" spans="1:11" ht="15.75" x14ac:dyDescent="0.25">
      <c r="A162" s="31">
        <v>940</v>
      </c>
      <c r="B162" s="30" t="s">
        <v>167</v>
      </c>
      <c r="C162" s="30" t="s">
        <v>167</v>
      </c>
      <c r="D162" s="30" t="s">
        <v>202</v>
      </c>
      <c r="E162" s="30" t="s">
        <v>7</v>
      </c>
      <c r="F162" s="30" t="s">
        <v>201</v>
      </c>
      <c r="G162" s="31">
        <v>410</v>
      </c>
      <c r="H162" s="32" t="s">
        <v>191</v>
      </c>
      <c r="I162" s="31">
        <v>84604.236999999994</v>
      </c>
      <c r="J162" s="70"/>
      <c r="K162" s="70">
        <v>84604.236999999994</v>
      </c>
    </row>
    <row r="163" spans="1:11" ht="31.5" x14ac:dyDescent="0.25">
      <c r="A163" s="31">
        <v>940</v>
      </c>
      <c r="B163" s="30" t="s">
        <v>167</v>
      </c>
      <c r="C163" s="30" t="s">
        <v>167</v>
      </c>
      <c r="D163" s="30" t="s">
        <v>202</v>
      </c>
      <c r="E163" s="30" t="s">
        <v>7</v>
      </c>
      <c r="F163" s="30" t="s">
        <v>291</v>
      </c>
      <c r="G163" s="31"/>
      <c r="H163" s="32" t="s">
        <v>203</v>
      </c>
      <c r="I163" s="42">
        <v>12784.432000000001</v>
      </c>
      <c r="J163" s="13"/>
      <c r="K163" s="13">
        <v>12784.432000000001</v>
      </c>
    </row>
    <row r="164" spans="1:11" ht="15.75" x14ac:dyDescent="0.25">
      <c r="A164" s="31">
        <v>940</v>
      </c>
      <c r="B164" s="30" t="s">
        <v>167</v>
      </c>
      <c r="C164" s="30" t="s">
        <v>167</v>
      </c>
      <c r="D164" s="30" t="s">
        <v>202</v>
      </c>
      <c r="E164" s="30" t="s">
        <v>7</v>
      </c>
      <c r="F164" s="30" t="s">
        <v>291</v>
      </c>
      <c r="G164" s="31">
        <v>410</v>
      </c>
      <c r="H164" s="32" t="s">
        <v>191</v>
      </c>
      <c r="I164" s="42">
        <v>12784.432000000001</v>
      </c>
      <c r="J164" s="13"/>
      <c r="K164" s="13">
        <v>12784.432000000001</v>
      </c>
    </row>
    <row r="165" spans="1:11" ht="15.75" x14ac:dyDescent="0.25">
      <c r="A165" s="42">
        <v>940</v>
      </c>
      <c r="B165" s="43" t="s">
        <v>155</v>
      </c>
      <c r="C165" s="43" t="s">
        <v>7</v>
      </c>
      <c r="D165" s="43"/>
      <c r="E165" s="43"/>
      <c r="F165" s="43"/>
      <c r="G165" s="42"/>
      <c r="H165" s="44" t="s">
        <v>181</v>
      </c>
      <c r="I165" s="42">
        <f t="shared" ref="I165:J168" si="6">I166</f>
        <v>180.739</v>
      </c>
      <c r="J165" s="13">
        <f t="shared" si="6"/>
        <v>180.739</v>
      </c>
      <c r="K165" s="13"/>
    </row>
    <row r="166" spans="1:11" ht="31.5" x14ac:dyDescent="0.25">
      <c r="A166" s="31">
        <v>940</v>
      </c>
      <c r="B166" s="30" t="s">
        <v>155</v>
      </c>
      <c r="C166" s="30" t="s">
        <v>167</v>
      </c>
      <c r="D166" s="30"/>
      <c r="E166" s="30"/>
      <c r="F166" s="30"/>
      <c r="G166" s="31"/>
      <c r="H166" s="32" t="s">
        <v>182</v>
      </c>
      <c r="I166" s="31">
        <f t="shared" si="6"/>
        <v>180.739</v>
      </c>
      <c r="J166" s="11">
        <f t="shared" si="6"/>
        <v>180.739</v>
      </c>
      <c r="K166" s="11"/>
    </row>
    <row r="167" spans="1:11" ht="78.75" x14ac:dyDescent="0.25">
      <c r="A167" s="31">
        <v>940</v>
      </c>
      <c r="B167" s="30" t="s">
        <v>155</v>
      </c>
      <c r="C167" s="30" t="s">
        <v>167</v>
      </c>
      <c r="D167" s="30" t="s">
        <v>46</v>
      </c>
      <c r="E167" s="30" t="s">
        <v>7</v>
      </c>
      <c r="F167" s="30" t="s">
        <v>156</v>
      </c>
      <c r="G167" s="31"/>
      <c r="H167" s="32" t="s">
        <v>44</v>
      </c>
      <c r="I167" s="31">
        <f t="shared" si="6"/>
        <v>180.739</v>
      </c>
      <c r="J167" s="11">
        <f t="shared" si="6"/>
        <v>180.739</v>
      </c>
      <c r="K167" s="11"/>
    </row>
    <row r="168" spans="1:11" ht="47.25" x14ac:dyDescent="0.25">
      <c r="A168" s="31">
        <v>940</v>
      </c>
      <c r="B168" s="30" t="s">
        <v>155</v>
      </c>
      <c r="C168" s="30" t="s">
        <v>167</v>
      </c>
      <c r="D168" s="30" t="s">
        <v>46</v>
      </c>
      <c r="E168" s="30" t="s">
        <v>7</v>
      </c>
      <c r="F168" s="30">
        <v>75120</v>
      </c>
      <c r="G168" s="31"/>
      <c r="H168" s="32" t="s">
        <v>183</v>
      </c>
      <c r="I168" s="31">
        <f t="shared" si="6"/>
        <v>180.739</v>
      </c>
      <c r="J168" s="11">
        <f t="shared" si="6"/>
        <v>180.739</v>
      </c>
      <c r="K168" s="11"/>
    </row>
    <row r="169" spans="1:11" ht="31.5" x14ac:dyDescent="0.25">
      <c r="A169" s="31">
        <v>940</v>
      </c>
      <c r="B169" s="30" t="s">
        <v>155</v>
      </c>
      <c r="C169" s="30" t="s">
        <v>167</v>
      </c>
      <c r="D169" s="30" t="s">
        <v>46</v>
      </c>
      <c r="E169" s="30" t="s">
        <v>7</v>
      </c>
      <c r="F169" s="30">
        <v>75120</v>
      </c>
      <c r="G169" s="31">
        <v>120</v>
      </c>
      <c r="H169" s="32" t="s">
        <v>12</v>
      </c>
      <c r="I169" s="31">
        <v>180.739</v>
      </c>
      <c r="J169" s="11">
        <v>180.739</v>
      </c>
      <c r="K169" s="11"/>
    </row>
    <row r="170" spans="1:11" ht="15.75" x14ac:dyDescent="0.25">
      <c r="A170" s="42">
        <v>940</v>
      </c>
      <c r="B170" s="43" t="s">
        <v>169</v>
      </c>
      <c r="C170" s="43" t="s">
        <v>7</v>
      </c>
      <c r="D170" s="43"/>
      <c r="E170" s="43"/>
      <c r="F170" s="43"/>
      <c r="G170" s="42"/>
      <c r="H170" s="44" t="s">
        <v>98</v>
      </c>
      <c r="I170" s="42">
        <f>I171+I180+I201</f>
        <v>16243.365</v>
      </c>
      <c r="J170" s="13">
        <f>J171+J180</f>
        <v>145.19999999999999</v>
      </c>
      <c r="K170" s="13">
        <f>K180</f>
        <v>105</v>
      </c>
    </row>
    <row r="171" spans="1:11" ht="15.75" x14ac:dyDescent="0.25">
      <c r="A171" s="31">
        <v>940</v>
      </c>
      <c r="B171" s="30" t="s">
        <v>169</v>
      </c>
      <c r="C171" s="30" t="s">
        <v>165</v>
      </c>
      <c r="D171" s="30"/>
      <c r="E171" s="30"/>
      <c r="F171" s="30"/>
      <c r="G171" s="31"/>
      <c r="H171" s="32" t="s">
        <v>99</v>
      </c>
      <c r="I171" s="31">
        <f>I172+I175</f>
        <v>13570</v>
      </c>
      <c r="J171" s="2"/>
      <c r="K171" s="2"/>
    </row>
    <row r="172" spans="1:11" ht="126" x14ac:dyDescent="0.25">
      <c r="A172" s="31">
        <v>940</v>
      </c>
      <c r="B172" s="30" t="s">
        <v>169</v>
      </c>
      <c r="C172" s="30" t="s">
        <v>165</v>
      </c>
      <c r="D172" s="30" t="s">
        <v>55</v>
      </c>
      <c r="E172" s="30" t="s">
        <v>7</v>
      </c>
      <c r="F172" s="30" t="s">
        <v>156</v>
      </c>
      <c r="G172" s="31"/>
      <c r="H172" s="32" t="s">
        <v>212</v>
      </c>
      <c r="I172" s="31">
        <v>18</v>
      </c>
      <c r="J172" s="2"/>
      <c r="K172" s="2"/>
    </row>
    <row r="173" spans="1:11" ht="104.25" customHeight="1" x14ac:dyDescent="0.25">
      <c r="A173" s="31">
        <v>940</v>
      </c>
      <c r="B173" s="30" t="s">
        <v>169</v>
      </c>
      <c r="C173" s="30" t="s">
        <v>165</v>
      </c>
      <c r="D173" s="30" t="s">
        <v>56</v>
      </c>
      <c r="E173" s="30" t="s">
        <v>7</v>
      </c>
      <c r="F173" s="30">
        <v>60110</v>
      </c>
      <c r="G173" s="31"/>
      <c r="H173" s="32" t="s">
        <v>100</v>
      </c>
      <c r="I173" s="31">
        <v>18</v>
      </c>
      <c r="J173" s="2"/>
      <c r="K173" s="2"/>
    </row>
    <row r="174" spans="1:11" ht="15.75" x14ac:dyDescent="0.25">
      <c r="A174" s="31">
        <v>940</v>
      </c>
      <c r="B174" s="30" t="s">
        <v>169</v>
      </c>
      <c r="C174" s="30" t="s">
        <v>165</v>
      </c>
      <c r="D174" s="30" t="s">
        <v>56</v>
      </c>
      <c r="E174" s="30" t="s">
        <v>7</v>
      </c>
      <c r="F174" s="30">
        <v>60110</v>
      </c>
      <c r="G174" s="31">
        <v>620</v>
      </c>
      <c r="H174" s="32" t="s">
        <v>101</v>
      </c>
      <c r="I174" s="31">
        <v>18</v>
      </c>
      <c r="J174" s="2"/>
      <c r="K174" s="2"/>
    </row>
    <row r="175" spans="1:11" ht="63" x14ac:dyDescent="0.25">
      <c r="A175" s="31">
        <v>940</v>
      </c>
      <c r="B175" s="30" t="s">
        <v>169</v>
      </c>
      <c r="C175" s="30" t="s">
        <v>165</v>
      </c>
      <c r="D175" s="30" t="s">
        <v>103</v>
      </c>
      <c r="E175" s="30" t="s">
        <v>7</v>
      </c>
      <c r="F175" s="30" t="s">
        <v>156</v>
      </c>
      <c r="G175" s="31"/>
      <c r="H175" s="32" t="s">
        <v>104</v>
      </c>
      <c r="I175" s="31">
        <f>I176+I178</f>
        <v>13552</v>
      </c>
      <c r="J175" s="2"/>
      <c r="K175" s="2"/>
    </row>
    <row r="176" spans="1:11" ht="94.5" x14ac:dyDescent="0.25">
      <c r="A176" s="31">
        <v>940</v>
      </c>
      <c r="B176" s="30" t="s">
        <v>169</v>
      </c>
      <c r="C176" s="30" t="s">
        <v>165</v>
      </c>
      <c r="D176" s="30" t="s">
        <v>103</v>
      </c>
      <c r="E176" s="30" t="s">
        <v>7</v>
      </c>
      <c r="F176" s="30">
        <v>60070</v>
      </c>
      <c r="G176" s="31"/>
      <c r="H176" s="32" t="s">
        <v>105</v>
      </c>
      <c r="I176" s="31">
        <v>13415.9</v>
      </c>
      <c r="J176" s="2"/>
      <c r="K176" s="2"/>
    </row>
    <row r="177" spans="1:11" ht="15.75" x14ac:dyDescent="0.25">
      <c r="A177" s="31">
        <v>940</v>
      </c>
      <c r="B177" s="30" t="s">
        <v>169</v>
      </c>
      <c r="C177" s="30" t="s">
        <v>165</v>
      </c>
      <c r="D177" s="30" t="s">
        <v>103</v>
      </c>
      <c r="E177" s="30" t="s">
        <v>7</v>
      </c>
      <c r="F177" s="30">
        <v>60070</v>
      </c>
      <c r="G177" s="31">
        <v>620</v>
      </c>
      <c r="H177" s="32" t="s">
        <v>101</v>
      </c>
      <c r="I177" s="31">
        <v>13415.9</v>
      </c>
      <c r="J177" s="2"/>
      <c r="K177" s="2"/>
    </row>
    <row r="178" spans="1:11" ht="72.75" customHeight="1" x14ac:dyDescent="0.25">
      <c r="A178" s="31">
        <v>940</v>
      </c>
      <c r="B178" s="30" t="s">
        <v>169</v>
      </c>
      <c r="C178" s="30" t="s">
        <v>165</v>
      </c>
      <c r="D178" s="30" t="s">
        <v>103</v>
      </c>
      <c r="E178" s="30" t="s">
        <v>7</v>
      </c>
      <c r="F178" s="30" t="s">
        <v>306</v>
      </c>
      <c r="G178" s="31"/>
      <c r="H178" s="32" t="s">
        <v>307</v>
      </c>
      <c r="I178" s="31">
        <v>136.1</v>
      </c>
      <c r="J178" s="81"/>
      <c r="K178" s="81"/>
    </row>
    <row r="179" spans="1:11" ht="15.75" x14ac:dyDescent="0.25">
      <c r="A179" s="31">
        <v>940</v>
      </c>
      <c r="B179" s="30" t="s">
        <v>169</v>
      </c>
      <c r="C179" s="30" t="s">
        <v>165</v>
      </c>
      <c r="D179" s="30" t="s">
        <v>103</v>
      </c>
      <c r="E179" s="30" t="s">
        <v>7</v>
      </c>
      <c r="F179" s="30" t="s">
        <v>306</v>
      </c>
      <c r="G179" s="31">
        <v>620</v>
      </c>
      <c r="H179" s="32" t="s">
        <v>101</v>
      </c>
      <c r="I179" s="31">
        <v>136.1</v>
      </c>
      <c r="J179" s="81"/>
      <c r="K179" s="81"/>
    </row>
    <row r="180" spans="1:11" ht="15.75" x14ac:dyDescent="0.25">
      <c r="A180" s="31">
        <v>940</v>
      </c>
      <c r="B180" s="30" t="s">
        <v>169</v>
      </c>
      <c r="C180" s="30" t="s">
        <v>169</v>
      </c>
      <c r="D180" s="30"/>
      <c r="E180" s="30"/>
      <c r="F180" s="30"/>
      <c r="G180" s="31"/>
      <c r="H180" s="32" t="s">
        <v>106</v>
      </c>
      <c r="I180" s="31">
        <f>I181+I184+I191</f>
        <v>2422.3040000000001</v>
      </c>
      <c r="J180" s="2">
        <f>J191</f>
        <v>145.19999999999999</v>
      </c>
      <c r="K180" s="2">
        <v>105</v>
      </c>
    </row>
    <row r="181" spans="1:11" ht="126" x14ac:dyDescent="0.25">
      <c r="A181" s="31">
        <v>940</v>
      </c>
      <c r="B181" s="30" t="s">
        <v>169</v>
      </c>
      <c r="C181" s="30" t="s">
        <v>169</v>
      </c>
      <c r="D181" s="30" t="s">
        <v>56</v>
      </c>
      <c r="E181" s="30" t="s">
        <v>7</v>
      </c>
      <c r="F181" s="30" t="s">
        <v>156</v>
      </c>
      <c r="G181" s="31"/>
      <c r="H181" s="32" t="s">
        <v>212</v>
      </c>
      <c r="I181" s="31">
        <v>3</v>
      </c>
      <c r="J181" s="2"/>
      <c r="K181" s="2"/>
    </row>
    <row r="182" spans="1:11" ht="94.5" x14ac:dyDescent="0.25">
      <c r="A182" s="31">
        <v>940</v>
      </c>
      <c r="B182" s="30" t="s">
        <v>169</v>
      </c>
      <c r="C182" s="30" t="s">
        <v>169</v>
      </c>
      <c r="D182" s="30" t="s">
        <v>56</v>
      </c>
      <c r="E182" s="30" t="s">
        <v>7</v>
      </c>
      <c r="F182" s="30" t="s">
        <v>213</v>
      </c>
      <c r="G182" s="31"/>
      <c r="H182" s="32" t="s">
        <v>233</v>
      </c>
      <c r="I182" s="31">
        <v>3</v>
      </c>
      <c r="J182" s="2"/>
      <c r="K182" s="2"/>
    </row>
    <row r="183" spans="1:11" ht="15.75" x14ac:dyDescent="0.25">
      <c r="A183" s="31">
        <v>940</v>
      </c>
      <c r="B183" s="30" t="s">
        <v>169</v>
      </c>
      <c r="C183" s="30" t="s">
        <v>169</v>
      </c>
      <c r="D183" s="30" t="s">
        <v>56</v>
      </c>
      <c r="E183" s="30" t="s">
        <v>7</v>
      </c>
      <c r="F183" s="30" t="s">
        <v>213</v>
      </c>
      <c r="G183" s="31">
        <v>620</v>
      </c>
      <c r="H183" s="32" t="s">
        <v>101</v>
      </c>
      <c r="I183" s="31">
        <v>3</v>
      </c>
      <c r="J183" s="2"/>
      <c r="K183" s="2"/>
    </row>
    <row r="184" spans="1:11" ht="63" x14ac:dyDescent="0.25">
      <c r="A184" s="31">
        <v>940</v>
      </c>
      <c r="B184" s="30" t="s">
        <v>169</v>
      </c>
      <c r="C184" s="30" t="s">
        <v>169</v>
      </c>
      <c r="D184" s="30" t="s">
        <v>237</v>
      </c>
      <c r="E184" s="30" t="s">
        <v>7</v>
      </c>
      <c r="F184" s="30" t="s">
        <v>156</v>
      </c>
      <c r="G184" s="31"/>
      <c r="H184" s="32" t="s">
        <v>238</v>
      </c>
      <c r="I184" s="31">
        <f>I185+I188</f>
        <v>238.8</v>
      </c>
      <c r="J184" s="56"/>
      <c r="K184" s="56"/>
    </row>
    <row r="185" spans="1:11" ht="48" customHeight="1" x14ac:dyDescent="0.25">
      <c r="A185" s="31">
        <v>940</v>
      </c>
      <c r="B185" s="30" t="s">
        <v>169</v>
      </c>
      <c r="C185" s="30" t="s">
        <v>169</v>
      </c>
      <c r="D185" s="30" t="s">
        <v>239</v>
      </c>
      <c r="E185" s="30" t="s">
        <v>7</v>
      </c>
      <c r="F185" s="30" t="s">
        <v>156</v>
      </c>
      <c r="G185" s="31"/>
      <c r="H185" s="32" t="s">
        <v>107</v>
      </c>
      <c r="I185" s="31">
        <v>200</v>
      </c>
      <c r="J185" s="56"/>
      <c r="K185" s="56"/>
    </row>
    <row r="186" spans="1:11" ht="97.5" customHeight="1" x14ac:dyDescent="0.25">
      <c r="A186" s="31">
        <v>940</v>
      </c>
      <c r="B186" s="30" t="s">
        <v>169</v>
      </c>
      <c r="C186" s="30" t="s">
        <v>169</v>
      </c>
      <c r="D186" s="30" t="s">
        <v>239</v>
      </c>
      <c r="E186" s="30" t="s">
        <v>7</v>
      </c>
      <c r="F186" s="30" t="s">
        <v>240</v>
      </c>
      <c r="G186" s="31"/>
      <c r="H186" s="32" t="s">
        <v>241</v>
      </c>
      <c r="I186" s="31">
        <v>200</v>
      </c>
      <c r="J186" s="56"/>
      <c r="K186" s="56"/>
    </row>
    <row r="187" spans="1:11" ht="15.75" x14ac:dyDescent="0.25">
      <c r="A187" s="31">
        <v>940</v>
      </c>
      <c r="B187" s="30" t="s">
        <v>169</v>
      </c>
      <c r="C187" s="30" t="s">
        <v>169</v>
      </c>
      <c r="D187" s="30" t="s">
        <v>239</v>
      </c>
      <c r="E187" s="30" t="s">
        <v>7</v>
      </c>
      <c r="F187" s="30" t="s">
        <v>240</v>
      </c>
      <c r="G187" s="31">
        <v>620</v>
      </c>
      <c r="H187" s="32" t="s">
        <v>101</v>
      </c>
      <c r="I187" s="31">
        <v>200</v>
      </c>
      <c r="J187" s="56"/>
      <c r="K187" s="56"/>
    </row>
    <row r="188" spans="1:11" ht="41.25" customHeight="1" x14ac:dyDescent="0.25">
      <c r="A188" s="31">
        <v>940</v>
      </c>
      <c r="B188" s="30" t="s">
        <v>169</v>
      </c>
      <c r="C188" s="30" t="s">
        <v>169</v>
      </c>
      <c r="D188" s="30" t="s">
        <v>242</v>
      </c>
      <c r="E188" s="30" t="s">
        <v>7</v>
      </c>
      <c r="F188" s="30" t="s">
        <v>156</v>
      </c>
      <c r="G188" s="31"/>
      <c r="H188" s="32" t="s">
        <v>108</v>
      </c>
      <c r="I188" s="31">
        <v>38.799999999999997</v>
      </c>
      <c r="J188" s="56"/>
      <c r="K188" s="56"/>
    </row>
    <row r="189" spans="1:11" ht="95.25" customHeight="1" x14ac:dyDescent="0.25">
      <c r="A189" s="31">
        <v>940</v>
      </c>
      <c r="B189" s="30" t="s">
        <v>169</v>
      </c>
      <c r="C189" s="30" t="s">
        <v>169</v>
      </c>
      <c r="D189" s="30" t="s">
        <v>242</v>
      </c>
      <c r="E189" s="30" t="s">
        <v>7</v>
      </c>
      <c r="F189" s="30" t="s">
        <v>243</v>
      </c>
      <c r="G189" s="31"/>
      <c r="H189" s="32" t="s">
        <v>244</v>
      </c>
      <c r="I189" s="31">
        <v>38.799999999999997</v>
      </c>
      <c r="J189" s="56"/>
      <c r="K189" s="56"/>
    </row>
    <row r="190" spans="1:11" ht="15.75" x14ac:dyDescent="0.25">
      <c r="A190" s="31">
        <v>940</v>
      </c>
      <c r="B190" s="30" t="s">
        <v>169</v>
      </c>
      <c r="C190" s="30" t="s">
        <v>169</v>
      </c>
      <c r="D190" s="30" t="s">
        <v>242</v>
      </c>
      <c r="E190" s="30" t="s">
        <v>7</v>
      </c>
      <c r="F190" s="30" t="s">
        <v>243</v>
      </c>
      <c r="G190" s="31">
        <v>620</v>
      </c>
      <c r="H190" s="32" t="s">
        <v>101</v>
      </c>
      <c r="I190" s="31">
        <v>38.799999999999997</v>
      </c>
      <c r="J190" s="56"/>
      <c r="K190" s="56"/>
    </row>
    <row r="191" spans="1:11" ht="78.75" x14ac:dyDescent="0.25">
      <c r="A191" s="31">
        <v>940</v>
      </c>
      <c r="B191" s="30" t="s">
        <v>169</v>
      </c>
      <c r="C191" s="30" t="s">
        <v>169</v>
      </c>
      <c r="D191" s="30" t="s">
        <v>114</v>
      </c>
      <c r="E191" s="30" t="s">
        <v>7</v>
      </c>
      <c r="F191" s="30" t="s">
        <v>156</v>
      </c>
      <c r="G191" s="31"/>
      <c r="H191" s="32" t="s">
        <v>275</v>
      </c>
      <c r="I191" s="31">
        <f>I192+I195+I198</f>
        <v>2180.5039999999999</v>
      </c>
      <c r="J191" s="2">
        <f>J192+J195+J198</f>
        <v>145.19999999999999</v>
      </c>
      <c r="K191" s="2">
        <v>105</v>
      </c>
    </row>
    <row r="192" spans="1:11" ht="47.25" x14ac:dyDescent="0.25">
      <c r="A192" s="31">
        <v>940</v>
      </c>
      <c r="B192" s="30" t="s">
        <v>169</v>
      </c>
      <c r="C192" s="30" t="s">
        <v>169</v>
      </c>
      <c r="D192" s="30" t="s">
        <v>222</v>
      </c>
      <c r="E192" s="30" t="s">
        <v>7</v>
      </c>
      <c r="F192" s="30" t="s">
        <v>156</v>
      </c>
      <c r="G192" s="31"/>
      <c r="H192" s="32" t="s">
        <v>107</v>
      </c>
      <c r="I192" s="31">
        <v>1705.5</v>
      </c>
      <c r="J192" s="2"/>
      <c r="K192" s="2"/>
    </row>
    <row r="193" spans="1:11" ht="90" customHeight="1" x14ac:dyDescent="0.25">
      <c r="A193" s="31">
        <v>940</v>
      </c>
      <c r="B193" s="30" t="s">
        <v>169</v>
      </c>
      <c r="C193" s="30" t="s">
        <v>169</v>
      </c>
      <c r="D193" s="30" t="s">
        <v>222</v>
      </c>
      <c r="E193" s="30" t="s">
        <v>7</v>
      </c>
      <c r="F193" s="30" t="s">
        <v>228</v>
      </c>
      <c r="G193" s="31"/>
      <c r="H193" s="32" t="s">
        <v>115</v>
      </c>
      <c r="I193" s="31">
        <v>1705.5</v>
      </c>
      <c r="J193" s="2" t="s">
        <v>199</v>
      </c>
      <c r="K193" s="2"/>
    </row>
    <row r="194" spans="1:11" ht="18.75" customHeight="1" x14ac:dyDescent="0.25">
      <c r="A194" s="31">
        <v>940</v>
      </c>
      <c r="B194" s="30" t="s">
        <v>169</v>
      </c>
      <c r="C194" s="30" t="s">
        <v>169</v>
      </c>
      <c r="D194" s="30" t="s">
        <v>222</v>
      </c>
      <c r="E194" s="30" t="s">
        <v>7</v>
      </c>
      <c r="F194" s="30" t="s">
        <v>228</v>
      </c>
      <c r="G194" s="31">
        <v>620</v>
      </c>
      <c r="H194" s="32" t="s">
        <v>101</v>
      </c>
      <c r="I194" s="31">
        <v>1705.5</v>
      </c>
      <c r="J194" s="2"/>
      <c r="K194" s="2"/>
    </row>
    <row r="195" spans="1:11" ht="31.5" x14ac:dyDescent="0.25">
      <c r="A195" s="31">
        <v>940</v>
      </c>
      <c r="B195" s="30" t="s">
        <v>169</v>
      </c>
      <c r="C195" s="30" t="s">
        <v>169</v>
      </c>
      <c r="D195" s="30" t="s">
        <v>223</v>
      </c>
      <c r="E195" s="30" t="s">
        <v>7</v>
      </c>
      <c r="F195" s="30" t="s">
        <v>156</v>
      </c>
      <c r="G195" s="31"/>
      <c r="H195" s="32" t="s">
        <v>108</v>
      </c>
      <c r="I195" s="31">
        <v>284.60000000000002</v>
      </c>
      <c r="J195" s="2"/>
      <c r="K195" s="2">
        <v>105</v>
      </c>
    </row>
    <row r="196" spans="1:11" ht="78.75" x14ac:dyDescent="0.25">
      <c r="A196" s="31">
        <v>940</v>
      </c>
      <c r="B196" s="30" t="s">
        <v>169</v>
      </c>
      <c r="C196" s="30" t="s">
        <v>169</v>
      </c>
      <c r="D196" s="30" t="s">
        <v>223</v>
      </c>
      <c r="E196" s="30" t="s">
        <v>7</v>
      </c>
      <c r="F196" s="30" t="s">
        <v>272</v>
      </c>
      <c r="G196" s="31"/>
      <c r="H196" s="32" t="s">
        <v>229</v>
      </c>
      <c r="I196" s="31">
        <v>284.60000000000002</v>
      </c>
      <c r="J196" s="2"/>
      <c r="K196" s="2">
        <v>105</v>
      </c>
    </row>
    <row r="197" spans="1:11" ht="15.75" x14ac:dyDescent="0.25">
      <c r="A197" s="31">
        <v>940</v>
      </c>
      <c r="B197" s="30" t="s">
        <v>169</v>
      </c>
      <c r="C197" s="30" t="s">
        <v>169</v>
      </c>
      <c r="D197" s="30" t="s">
        <v>223</v>
      </c>
      <c r="E197" s="30" t="s">
        <v>7</v>
      </c>
      <c r="F197" s="30" t="s">
        <v>272</v>
      </c>
      <c r="G197" s="31">
        <v>620</v>
      </c>
      <c r="H197" s="32" t="s">
        <v>101</v>
      </c>
      <c r="I197" s="31">
        <v>284.60000000000002</v>
      </c>
      <c r="J197" s="2"/>
      <c r="K197" s="2">
        <v>105</v>
      </c>
    </row>
    <row r="198" spans="1:11" ht="31.5" x14ac:dyDescent="0.25">
      <c r="A198" s="31">
        <v>940</v>
      </c>
      <c r="B198" s="30" t="s">
        <v>169</v>
      </c>
      <c r="C198" s="30" t="s">
        <v>169</v>
      </c>
      <c r="D198" s="30" t="s">
        <v>224</v>
      </c>
      <c r="E198" s="30" t="s">
        <v>7</v>
      </c>
      <c r="F198" s="30" t="s">
        <v>156</v>
      </c>
      <c r="G198" s="31"/>
      <c r="H198" s="32" t="s">
        <v>109</v>
      </c>
      <c r="I198" s="31">
        <f>I199</f>
        <v>190.404</v>
      </c>
      <c r="J198" s="2">
        <f>J199</f>
        <v>145.19999999999999</v>
      </c>
      <c r="K198" s="2"/>
    </row>
    <row r="199" spans="1:11" ht="94.5" x14ac:dyDescent="0.25">
      <c r="A199" s="31">
        <v>940</v>
      </c>
      <c r="B199" s="30" t="s">
        <v>169</v>
      </c>
      <c r="C199" s="30" t="s">
        <v>169</v>
      </c>
      <c r="D199" s="30" t="s">
        <v>224</v>
      </c>
      <c r="E199" s="30" t="s">
        <v>7</v>
      </c>
      <c r="F199" s="30" t="s">
        <v>110</v>
      </c>
      <c r="G199" s="31"/>
      <c r="H199" s="32" t="s">
        <v>230</v>
      </c>
      <c r="I199" s="31">
        <f>I200</f>
        <v>190.404</v>
      </c>
      <c r="J199" s="2">
        <f>J200</f>
        <v>145.19999999999999</v>
      </c>
      <c r="K199" s="2"/>
    </row>
    <row r="200" spans="1:11" ht="15.75" x14ac:dyDescent="0.25">
      <c r="A200" s="31">
        <v>940</v>
      </c>
      <c r="B200" s="30" t="s">
        <v>169</v>
      </c>
      <c r="C200" s="30" t="s">
        <v>169</v>
      </c>
      <c r="D200" s="30" t="s">
        <v>224</v>
      </c>
      <c r="E200" s="30" t="s">
        <v>7</v>
      </c>
      <c r="F200" s="30" t="s">
        <v>110</v>
      </c>
      <c r="G200" s="31">
        <v>620</v>
      </c>
      <c r="H200" s="32" t="s">
        <v>101</v>
      </c>
      <c r="I200" s="31">
        <v>190.404</v>
      </c>
      <c r="J200" s="2">
        <v>145.19999999999999</v>
      </c>
      <c r="K200" s="2"/>
    </row>
    <row r="201" spans="1:11" ht="15.75" x14ac:dyDescent="0.25">
      <c r="A201" s="31">
        <v>940</v>
      </c>
      <c r="B201" s="30" t="s">
        <v>169</v>
      </c>
      <c r="C201" s="30" t="s">
        <v>170</v>
      </c>
      <c r="D201" s="30"/>
      <c r="E201" s="30"/>
      <c r="F201" s="30"/>
      <c r="G201" s="31"/>
      <c r="H201" s="32" t="s">
        <v>218</v>
      </c>
      <c r="I201" s="31">
        <v>251.06100000000001</v>
      </c>
      <c r="J201" s="82"/>
      <c r="K201" s="82"/>
    </row>
    <row r="202" spans="1:11" ht="114.75" customHeight="1" x14ac:dyDescent="0.25">
      <c r="A202" s="31">
        <v>940</v>
      </c>
      <c r="B202" s="30" t="s">
        <v>169</v>
      </c>
      <c r="C202" s="30" t="s">
        <v>170</v>
      </c>
      <c r="D202" s="30" t="s">
        <v>304</v>
      </c>
      <c r="E202" s="30" t="s">
        <v>7</v>
      </c>
      <c r="F202" s="30" t="s">
        <v>156</v>
      </c>
      <c r="G202" s="31"/>
      <c r="H202" s="32" t="str">
        <f>$H$321</f>
        <v>Муниципальная программа  «Материально – техническое обеспечение деятельности муниципальных и государственных образовательных учреждений муниципального района Исаклинский Самарской области МАУ «Исаклинский ЦОСОР» на 2019-2024 г.»</v>
      </c>
      <c r="I202" s="31">
        <v>251.06100000000001</v>
      </c>
      <c r="J202" s="82"/>
      <c r="K202" s="82"/>
    </row>
    <row r="203" spans="1:11" ht="29.25" customHeight="1" x14ac:dyDescent="0.25">
      <c r="A203" s="31">
        <v>940</v>
      </c>
      <c r="B203" s="30" t="s">
        <v>169</v>
      </c>
      <c r="C203" s="30" t="s">
        <v>170</v>
      </c>
      <c r="D203" s="30" t="s">
        <v>304</v>
      </c>
      <c r="E203" s="30" t="s">
        <v>7</v>
      </c>
      <c r="F203" s="30" t="s">
        <v>314</v>
      </c>
      <c r="G203" s="31"/>
      <c r="H203" s="32" t="s">
        <v>315</v>
      </c>
      <c r="I203" s="31">
        <v>251.06100000000001</v>
      </c>
      <c r="J203" s="82"/>
      <c r="K203" s="82"/>
    </row>
    <row r="204" spans="1:11" ht="49.5" customHeight="1" x14ac:dyDescent="0.25">
      <c r="A204" s="31">
        <v>940</v>
      </c>
      <c r="B204" s="30" t="s">
        <v>169</v>
      </c>
      <c r="C204" s="30" t="s">
        <v>170</v>
      </c>
      <c r="D204" s="30" t="s">
        <v>304</v>
      </c>
      <c r="E204" s="30" t="s">
        <v>7</v>
      </c>
      <c r="F204" s="30" t="s">
        <v>314</v>
      </c>
      <c r="G204" s="31">
        <v>240</v>
      </c>
      <c r="H204" s="32" t="str">
        <f>$H$158</f>
        <v>Иные закупки товаров, работ и услуг для обеспечения государственных (муниципальных) нужд</v>
      </c>
      <c r="I204" s="31">
        <v>251.06100000000001</v>
      </c>
      <c r="J204" s="82"/>
      <c r="K204" s="82"/>
    </row>
    <row r="205" spans="1:11" ht="15.75" x14ac:dyDescent="0.25">
      <c r="A205" s="31">
        <v>940</v>
      </c>
      <c r="B205" s="30" t="s">
        <v>168</v>
      </c>
      <c r="C205" s="30" t="s">
        <v>7</v>
      </c>
      <c r="D205" s="30"/>
      <c r="E205" s="30"/>
      <c r="F205" s="30"/>
      <c r="G205" s="31"/>
      <c r="H205" s="32" t="s">
        <v>111</v>
      </c>
      <c r="I205" s="31">
        <f>I206</f>
        <v>50544.207999999999</v>
      </c>
      <c r="J205" s="2">
        <f>J206</f>
        <v>181.47499999999999</v>
      </c>
      <c r="K205" s="2">
        <f>K206</f>
        <v>10351</v>
      </c>
    </row>
    <row r="206" spans="1:11" ht="15.75" x14ac:dyDescent="0.25">
      <c r="A206" s="31">
        <v>940</v>
      </c>
      <c r="B206" s="30" t="s">
        <v>168</v>
      </c>
      <c r="C206" s="30" t="s">
        <v>6</v>
      </c>
      <c r="D206" s="30"/>
      <c r="E206" s="30"/>
      <c r="F206" s="30"/>
      <c r="G206" s="31"/>
      <c r="H206" s="32" t="s">
        <v>112</v>
      </c>
      <c r="I206" s="31">
        <f>I207+I210+I213</f>
        <v>50544.207999999999</v>
      </c>
      <c r="J206" s="2">
        <f>J207+J210+J213</f>
        <v>181.47499999999999</v>
      </c>
      <c r="K206" s="2">
        <f>K213</f>
        <v>10351</v>
      </c>
    </row>
    <row r="207" spans="1:11" ht="129.75" customHeight="1" x14ac:dyDescent="0.25">
      <c r="A207" s="31">
        <v>940</v>
      </c>
      <c r="B207" s="30" t="s">
        <v>168</v>
      </c>
      <c r="C207" s="30" t="s">
        <v>6</v>
      </c>
      <c r="D207" s="30" t="s">
        <v>56</v>
      </c>
      <c r="E207" s="30" t="s">
        <v>7</v>
      </c>
      <c r="F207" s="30" t="s">
        <v>156</v>
      </c>
      <c r="G207" s="31"/>
      <c r="H207" s="32" t="s">
        <v>212</v>
      </c>
      <c r="I207" s="31">
        <v>10</v>
      </c>
      <c r="J207" s="2"/>
      <c r="K207" s="2"/>
    </row>
    <row r="208" spans="1:11" ht="78.75" x14ac:dyDescent="0.25">
      <c r="A208" s="31">
        <v>940</v>
      </c>
      <c r="B208" s="30" t="s">
        <v>168</v>
      </c>
      <c r="C208" s="30" t="s">
        <v>6</v>
      </c>
      <c r="D208" s="30" t="s">
        <v>56</v>
      </c>
      <c r="E208" s="30" t="s">
        <v>7</v>
      </c>
      <c r="F208" s="30">
        <v>60130</v>
      </c>
      <c r="G208" s="31"/>
      <c r="H208" s="32" t="s">
        <v>113</v>
      </c>
      <c r="I208" s="31">
        <v>10</v>
      </c>
      <c r="J208" s="2"/>
      <c r="K208" s="2"/>
    </row>
    <row r="209" spans="1:11" ht="15.75" x14ac:dyDescent="0.25">
      <c r="A209" s="31">
        <v>940</v>
      </c>
      <c r="B209" s="30" t="s">
        <v>168</v>
      </c>
      <c r="C209" s="30" t="s">
        <v>6</v>
      </c>
      <c r="D209" s="30" t="s">
        <v>56</v>
      </c>
      <c r="E209" s="30" t="s">
        <v>7</v>
      </c>
      <c r="F209" s="30">
        <v>60130</v>
      </c>
      <c r="G209" s="31">
        <v>620</v>
      </c>
      <c r="H209" s="32" t="s">
        <v>101</v>
      </c>
      <c r="I209" s="31">
        <v>10</v>
      </c>
      <c r="J209" s="2"/>
      <c r="K209" s="2"/>
    </row>
    <row r="210" spans="1:11" ht="63" x14ac:dyDescent="0.25">
      <c r="A210" s="30">
        <v>940</v>
      </c>
      <c r="B210" s="30" t="s">
        <v>168</v>
      </c>
      <c r="C210" s="30" t="s">
        <v>6</v>
      </c>
      <c r="D210" s="30" t="s">
        <v>81</v>
      </c>
      <c r="E210" s="30" t="s">
        <v>7</v>
      </c>
      <c r="F210" s="30" t="s">
        <v>156</v>
      </c>
      <c r="G210" s="30"/>
      <c r="H210" s="33" t="s">
        <v>80</v>
      </c>
      <c r="I210" s="31">
        <v>50</v>
      </c>
      <c r="J210" s="25"/>
      <c r="K210" s="25"/>
    </row>
    <row r="211" spans="1:11" ht="78.75" x14ac:dyDescent="0.25">
      <c r="A211" s="30">
        <v>940</v>
      </c>
      <c r="B211" s="30" t="s">
        <v>168</v>
      </c>
      <c r="C211" s="30" t="s">
        <v>6</v>
      </c>
      <c r="D211" s="30" t="s">
        <v>57</v>
      </c>
      <c r="E211" s="30" t="s">
        <v>7</v>
      </c>
      <c r="F211" s="30">
        <v>60220</v>
      </c>
      <c r="G211" s="30"/>
      <c r="H211" s="33" t="s">
        <v>102</v>
      </c>
      <c r="I211" s="31">
        <v>50</v>
      </c>
      <c r="J211" s="25"/>
      <c r="K211" s="25"/>
    </row>
    <row r="212" spans="1:11" ht="15.75" x14ac:dyDescent="0.25">
      <c r="A212" s="30">
        <v>940</v>
      </c>
      <c r="B212" s="30" t="s">
        <v>168</v>
      </c>
      <c r="C212" s="30" t="s">
        <v>6</v>
      </c>
      <c r="D212" s="30" t="s">
        <v>81</v>
      </c>
      <c r="E212" s="30" t="s">
        <v>7</v>
      </c>
      <c r="F212" s="30">
        <v>60220</v>
      </c>
      <c r="G212" s="30">
        <v>620</v>
      </c>
      <c r="H212" s="33" t="s">
        <v>101</v>
      </c>
      <c r="I212" s="31">
        <v>50</v>
      </c>
      <c r="J212" s="25"/>
      <c r="K212" s="25"/>
    </row>
    <row r="213" spans="1:11" ht="78.75" x14ac:dyDescent="0.25">
      <c r="A213" s="31">
        <v>940</v>
      </c>
      <c r="B213" s="30" t="s">
        <v>168</v>
      </c>
      <c r="C213" s="30" t="s">
        <v>6</v>
      </c>
      <c r="D213" s="30" t="s">
        <v>114</v>
      </c>
      <c r="E213" s="30" t="s">
        <v>7</v>
      </c>
      <c r="F213" s="30" t="s">
        <v>156</v>
      </c>
      <c r="G213" s="31"/>
      <c r="H213" s="32" t="s">
        <v>275</v>
      </c>
      <c r="I213" s="31">
        <f>I214</f>
        <v>50484.207999999999</v>
      </c>
      <c r="J213" s="2">
        <f>J214</f>
        <v>181.47499999999999</v>
      </c>
      <c r="K213" s="2">
        <v>10351</v>
      </c>
    </row>
    <row r="214" spans="1:11" ht="47.25" x14ac:dyDescent="0.25">
      <c r="A214" s="31">
        <v>940</v>
      </c>
      <c r="B214" s="30" t="s">
        <v>168</v>
      </c>
      <c r="C214" s="30" t="s">
        <v>6</v>
      </c>
      <c r="D214" s="30" t="s">
        <v>219</v>
      </c>
      <c r="E214" s="30" t="s">
        <v>7</v>
      </c>
      <c r="F214" s="30" t="s">
        <v>156</v>
      </c>
      <c r="G214" s="31"/>
      <c r="H214" s="32" t="s">
        <v>220</v>
      </c>
      <c r="I214" s="31">
        <f>I215+I217+I219</f>
        <v>50484.207999999999</v>
      </c>
      <c r="J214" s="28">
        <f>J219</f>
        <v>181.47499999999999</v>
      </c>
      <c r="K214" s="28"/>
    </row>
    <row r="215" spans="1:11" ht="84" customHeight="1" x14ac:dyDescent="0.25">
      <c r="A215" s="31">
        <v>940</v>
      </c>
      <c r="B215" s="30" t="s">
        <v>168</v>
      </c>
      <c r="C215" s="30" t="s">
        <v>6</v>
      </c>
      <c r="D215" s="30" t="s">
        <v>219</v>
      </c>
      <c r="E215" s="30" t="s">
        <v>7</v>
      </c>
      <c r="F215" s="30">
        <v>60040</v>
      </c>
      <c r="G215" s="31"/>
      <c r="H215" s="32" t="s">
        <v>115</v>
      </c>
      <c r="I215" s="31">
        <v>49658</v>
      </c>
      <c r="J215" s="2"/>
      <c r="K215" s="2">
        <v>10351</v>
      </c>
    </row>
    <row r="216" spans="1:11" ht="15.75" x14ac:dyDescent="0.25">
      <c r="A216" s="31">
        <v>940</v>
      </c>
      <c r="B216" s="30" t="s">
        <v>168</v>
      </c>
      <c r="C216" s="30" t="s">
        <v>6</v>
      </c>
      <c r="D216" s="30" t="s">
        <v>219</v>
      </c>
      <c r="E216" s="30" t="s">
        <v>7</v>
      </c>
      <c r="F216" s="30">
        <v>60040</v>
      </c>
      <c r="G216" s="31">
        <v>620</v>
      </c>
      <c r="H216" s="32" t="s">
        <v>116</v>
      </c>
      <c r="I216" s="31">
        <v>49658</v>
      </c>
      <c r="J216" s="2"/>
      <c r="K216" s="2">
        <v>10351</v>
      </c>
    </row>
    <row r="217" spans="1:11" ht="63" x14ac:dyDescent="0.25">
      <c r="A217" s="31">
        <v>940</v>
      </c>
      <c r="B217" s="30" t="s">
        <v>168</v>
      </c>
      <c r="C217" s="30" t="s">
        <v>6</v>
      </c>
      <c r="D217" s="30" t="s">
        <v>221</v>
      </c>
      <c r="E217" s="30" t="s">
        <v>7</v>
      </c>
      <c r="F217" s="30">
        <v>60041</v>
      </c>
      <c r="G217" s="31"/>
      <c r="H217" s="32" t="s">
        <v>117</v>
      </c>
      <c r="I217" s="31">
        <v>642.9</v>
      </c>
      <c r="J217" s="2"/>
      <c r="K217" s="2"/>
    </row>
    <row r="218" spans="1:11" ht="15.75" x14ac:dyDescent="0.25">
      <c r="A218" s="31">
        <v>940</v>
      </c>
      <c r="B218" s="30" t="s">
        <v>168</v>
      </c>
      <c r="C218" s="30" t="s">
        <v>6</v>
      </c>
      <c r="D218" s="30" t="s">
        <v>219</v>
      </c>
      <c r="E218" s="30" t="s">
        <v>7</v>
      </c>
      <c r="F218" s="30">
        <v>60041</v>
      </c>
      <c r="G218" s="31">
        <v>620</v>
      </c>
      <c r="H218" s="32" t="s">
        <v>101</v>
      </c>
      <c r="I218" s="31">
        <v>642.9</v>
      </c>
      <c r="J218" s="2"/>
      <c r="K218" s="2"/>
    </row>
    <row r="219" spans="1:11" ht="24.75" customHeight="1" x14ac:dyDescent="0.25">
      <c r="A219" s="31">
        <v>940</v>
      </c>
      <c r="B219" s="30" t="s">
        <v>168</v>
      </c>
      <c r="C219" s="30" t="s">
        <v>6</v>
      </c>
      <c r="D219" s="30" t="s">
        <v>219</v>
      </c>
      <c r="E219" s="30" t="s">
        <v>7</v>
      </c>
      <c r="F219" s="30" t="s">
        <v>273</v>
      </c>
      <c r="G219" s="31"/>
      <c r="H219" s="66" t="s">
        <v>274</v>
      </c>
      <c r="I219" s="31">
        <f>I220</f>
        <v>183.30799999999999</v>
      </c>
      <c r="J219" s="64">
        <f>J220</f>
        <v>181.47499999999999</v>
      </c>
      <c r="K219" s="64"/>
    </row>
    <row r="220" spans="1:11" ht="18.75" customHeight="1" x14ac:dyDescent="0.25">
      <c r="A220" s="31">
        <v>940</v>
      </c>
      <c r="B220" s="30" t="s">
        <v>168</v>
      </c>
      <c r="C220" s="30" t="s">
        <v>6</v>
      </c>
      <c r="D220" s="30" t="s">
        <v>219</v>
      </c>
      <c r="E220" s="30" t="s">
        <v>7</v>
      </c>
      <c r="F220" s="30" t="s">
        <v>273</v>
      </c>
      <c r="G220" s="31">
        <v>620</v>
      </c>
      <c r="H220" s="32" t="s">
        <v>101</v>
      </c>
      <c r="I220" s="31">
        <v>183.30799999999999</v>
      </c>
      <c r="J220" s="64">
        <v>181.47499999999999</v>
      </c>
      <c r="K220" s="64"/>
    </row>
    <row r="221" spans="1:11" ht="15.75" x14ac:dyDescent="0.25">
      <c r="A221" s="31">
        <v>940</v>
      </c>
      <c r="B221" s="30" t="s">
        <v>170</v>
      </c>
      <c r="C221" s="30" t="s">
        <v>7</v>
      </c>
      <c r="D221" s="30"/>
      <c r="E221" s="30"/>
      <c r="F221" s="30"/>
      <c r="G221" s="31"/>
      <c r="H221" s="32" t="s">
        <v>118</v>
      </c>
      <c r="I221" s="31">
        <f>I222</f>
        <v>417</v>
      </c>
      <c r="J221" s="2"/>
      <c r="K221" s="2"/>
    </row>
    <row r="222" spans="1:11" ht="15.75" x14ac:dyDescent="0.25">
      <c r="A222" s="30">
        <v>940</v>
      </c>
      <c r="B222" s="30" t="s">
        <v>170</v>
      </c>
      <c r="C222" s="30" t="s">
        <v>170</v>
      </c>
      <c r="D222" s="30"/>
      <c r="E222" s="30"/>
      <c r="F222" s="30"/>
      <c r="G222" s="30"/>
      <c r="H222" s="33" t="s">
        <v>119</v>
      </c>
      <c r="I222" s="31">
        <f>I223</f>
        <v>417</v>
      </c>
      <c r="J222" s="2"/>
      <c r="K222" s="2"/>
    </row>
    <row r="223" spans="1:11" ht="63" x14ac:dyDescent="0.25">
      <c r="A223" s="30">
        <v>940</v>
      </c>
      <c r="B223" s="30" t="s">
        <v>170</v>
      </c>
      <c r="C223" s="30" t="s">
        <v>170</v>
      </c>
      <c r="D223" s="30" t="s">
        <v>120</v>
      </c>
      <c r="E223" s="30" t="s">
        <v>7</v>
      </c>
      <c r="F223" s="30" t="s">
        <v>156</v>
      </c>
      <c r="G223" s="30"/>
      <c r="H223" s="33" t="s">
        <v>121</v>
      </c>
      <c r="I223" s="31">
        <f>I224+I226</f>
        <v>417</v>
      </c>
      <c r="J223" s="2"/>
      <c r="K223" s="2"/>
    </row>
    <row r="224" spans="1:11" ht="47.25" x14ac:dyDescent="0.25">
      <c r="A224" s="30">
        <v>940</v>
      </c>
      <c r="B224" s="30" t="s">
        <v>170</v>
      </c>
      <c r="C224" s="30" t="s">
        <v>170</v>
      </c>
      <c r="D224" s="30" t="s">
        <v>120</v>
      </c>
      <c r="E224" s="30" t="s">
        <v>7</v>
      </c>
      <c r="F224" s="30">
        <v>80030</v>
      </c>
      <c r="G224" s="30"/>
      <c r="H224" s="33" t="s">
        <v>122</v>
      </c>
      <c r="I224" s="31">
        <v>207</v>
      </c>
      <c r="J224" s="2"/>
      <c r="K224" s="2"/>
    </row>
    <row r="225" spans="1:11" ht="36" customHeight="1" x14ac:dyDescent="0.25">
      <c r="A225" s="30">
        <v>940</v>
      </c>
      <c r="B225" s="30" t="s">
        <v>170</v>
      </c>
      <c r="C225" s="30" t="s">
        <v>170</v>
      </c>
      <c r="D225" s="30" t="s">
        <v>120</v>
      </c>
      <c r="E225" s="30" t="s">
        <v>7</v>
      </c>
      <c r="F225" s="30">
        <v>80030</v>
      </c>
      <c r="G225" s="30">
        <v>320</v>
      </c>
      <c r="H225" s="33" t="s">
        <v>123</v>
      </c>
      <c r="I225" s="31">
        <v>207</v>
      </c>
      <c r="J225" s="2"/>
      <c r="K225" s="2"/>
    </row>
    <row r="226" spans="1:11" ht="46.5" customHeight="1" x14ac:dyDescent="0.25">
      <c r="A226" s="30">
        <v>940</v>
      </c>
      <c r="B226" s="30" t="s">
        <v>170</v>
      </c>
      <c r="C226" s="30" t="s">
        <v>170</v>
      </c>
      <c r="D226" s="30" t="s">
        <v>120</v>
      </c>
      <c r="E226" s="30" t="s">
        <v>7</v>
      </c>
      <c r="F226" s="30" t="s">
        <v>216</v>
      </c>
      <c r="G226" s="30"/>
      <c r="H226" s="48" t="s">
        <v>215</v>
      </c>
      <c r="I226" s="31">
        <v>210</v>
      </c>
      <c r="J226" s="2"/>
      <c r="K226" s="2"/>
    </row>
    <row r="227" spans="1:11" ht="34.5" customHeight="1" x14ac:dyDescent="0.25">
      <c r="A227" s="30">
        <v>940</v>
      </c>
      <c r="B227" s="30" t="s">
        <v>170</v>
      </c>
      <c r="C227" s="30" t="s">
        <v>170</v>
      </c>
      <c r="D227" s="30" t="s">
        <v>120</v>
      </c>
      <c r="E227" s="30" t="s">
        <v>7</v>
      </c>
      <c r="F227" s="30" t="s">
        <v>216</v>
      </c>
      <c r="G227" s="30">
        <v>320</v>
      </c>
      <c r="H227" s="33" t="s">
        <v>123</v>
      </c>
      <c r="I227" s="31">
        <v>210</v>
      </c>
      <c r="J227" s="2"/>
      <c r="K227" s="2"/>
    </row>
    <row r="228" spans="1:11" ht="15.75" x14ac:dyDescent="0.25">
      <c r="A228" s="38">
        <v>940</v>
      </c>
      <c r="B228" s="39">
        <v>10</v>
      </c>
      <c r="C228" s="39" t="s">
        <v>7</v>
      </c>
      <c r="D228" s="39"/>
      <c r="E228" s="39"/>
      <c r="F228" s="39"/>
      <c r="G228" s="38"/>
      <c r="H228" s="40" t="s">
        <v>14</v>
      </c>
      <c r="I228" s="38">
        <f>I229+I236+I250</f>
        <v>22796.350000000002</v>
      </c>
      <c r="J228" s="12">
        <f>J229+J236+J250</f>
        <v>21653.767</v>
      </c>
      <c r="K228" s="12"/>
    </row>
    <row r="229" spans="1:11" ht="15.75" x14ac:dyDescent="0.25">
      <c r="A229" s="31">
        <v>940</v>
      </c>
      <c r="B229" s="31">
        <v>10</v>
      </c>
      <c r="C229" s="30" t="s">
        <v>165</v>
      </c>
      <c r="D229" s="31"/>
      <c r="E229" s="31"/>
      <c r="F229" s="31"/>
      <c r="G229" s="31"/>
      <c r="H229" s="32" t="s">
        <v>184</v>
      </c>
      <c r="I229" s="31">
        <f>I230+I233</f>
        <v>15217.325000000001</v>
      </c>
      <c r="J229" s="11">
        <f>J230+J233</f>
        <v>15117.325000000001</v>
      </c>
      <c r="K229" s="11"/>
    </row>
    <row r="230" spans="1:11" ht="184.5" customHeight="1" x14ac:dyDescent="0.25">
      <c r="A230" s="38">
        <v>940</v>
      </c>
      <c r="B230" s="39">
        <v>10</v>
      </c>
      <c r="C230" s="39" t="s">
        <v>165</v>
      </c>
      <c r="D230" s="39" t="s">
        <v>185</v>
      </c>
      <c r="E230" s="39" t="s">
        <v>7</v>
      </c>
      <c r="F230" s="39" t="s">
        <v>156</v>
      </c>
      <c r="G230" s="38"/>
      <c r="H230" s="40" t="s">
        <v>299</v>
      </c>
      <c r="I230" s="31">
        <f t="shared" ref="I230:J231" si="7">I231</f>
        <v>9383.3520000000008</v>
      </c>
      <c r="J230" s="11">
        <f t="shared" si="7"/>
        <v>9383.3520000000008</v>
      </c>
      <c r="K230" s="11"/>
    </row>
    <row r="231" spans="1:11" ht="47.25" x14ac:dyDescent="0.25">
      <c r="A231" s="31">
        <v>940</v>
      </c>
      <c r="B231" s="30">
        <v>10</v>
      </c>
      <c r="C231" s="30" t="s">
        <v>165</v>
      </c>
      <c r="D231" s="30" t="s">
        <v>185</v>
      </c>
      <c r="E231" s="30" t="s">
        <v>7</v>
      </c>
      <c r="F231" s="30">
        <v>75090</v>
      </c>
      <c r="G231" s="31"/>
      <c r="H231" s="32" t="s">
        <v>186</v>
      </c>
      <c r="I231" s="49">
        <f t="shared" si="7"/>
        <v>9383.3520000000008</v>
      </c>
      <c r="J231" s="13">
        <f t="shared" si="7"/>
        <v>9383.3520000000008</v>
      </c>
      <c r="K231" s="13"/>
    </row>
    <row r="232" spans="1:11" ht="47.25" x14ac:dyDescent="0.25">
      <c r="A232" s="31">
        <v>940</v>
      </c>
      <c r="B232" s="30">
        <v>10</v>
      </c>
      <c r="C232" s="30" t="s">
        <v>165</v>
      </c>
      <c r="D232" s="30" t="s">
        <v>185</v>
      </c>
      <c r="E232" s="30" t="s">
        <v>7</v>
      </c>
      <c r="F232" s="30">
        <v>75090</v>
      </c>
      <c r="G232" s="30" t="s">
        <v>236</v>
      </c>
      <c r="H232" s="33" t="s">
        <v>123</v>
      </c>
      <c r="I232" s="31">
        <v>9383.3520000000008</v>
      </c>
      <c r="J232" s="54">
        <v>9383.3520000000008</v>
      </c>
      <c r="K232" s="54"/>
    </row>
    <row r="233" spans="1:11" ht="66.75" customHeight="1" x14ac:dyDescent="0.25">
      <c r="A233" s="31">
        <v>940</v>
      </c>
      <c r="B233" s="30" t="s">
        <v>234</v>
      </c>
      <c r="C233" s="30" t="s">
        <v>165</v>
      </c>
      <c r="D233" s="30" t="s">
        <v>202</v>
      </c>
      <c r="E233" s="30" t="s">
        <v>7</v>
      </c>
      <c r="F233" s="30" t="s">
        <v>156</v>
      </c>
      <c r="G233" s="31"/>
      <c r="H233" s="32" t="s">
        <v>235</v>
      </c>
      <c r="I233" s="31">
        <f>I234</f>
        <v>5833.973</v>
      </c>
      <c r="J233" s="55">
        <v>5733.973</v>
      </c>
      <c r="K233" s="55"/>
    </row>
    <row r="234" spans="1:11" ht="36.75" customHeight="1" x14ac:dyDescent="0.25">
      <c r="A234" s="31">
        <v>940</v>
      </c>
      <c r="B234" s="30" t="s">
        <v>234</v>
      </c>
      <c r="C234" s="30" t="s">
        <v>165</v>
      </c>
      <c r="D234" s="30" t="s">
        <v>202</v>
      </c>
      <c r="E234" s="30" t="s">
        <v>7</v>
      </c>
      <c r="F234" s="30" t="s">
        <v>201</v>
      </c>
      <c r="G234" s="31"/>
      <c r="H234" s="32" t="s">
        <v>203</v>
      </c>
      <c r="I234" s="31">
        <v>5833.973</v>
      </c>
      <c r="J234" s="55">
        <v>5733.973</v>
      </c>
      <c r="K234" s="55"/>
    </row>
    <row r="235" spans="1:11" ht="37.5" customHeight="1" x14ac:dyDescent="0.25">
      <c r="A235" s="31">
        <v>940</v>
      </c>
      <c r="B235" s="30" t="s">
        <v>234</v>
      </c>
      <c r="C235" s="30" t="s">
        <v>165</v>
      </c>
      <c r="D235" s="30" t="s">
        <v>202</v>
      </c>
      <c r="E235" s="30" t="s">
        <v>7</v>
      </c>
      <c r="F235" s="30" t="s">
        <v>201</v>
      </c>
      <c r="G235" s="31">
        <v>320</v>
      </c>
      <c r="H235" s="32" t="s">
        <v>123</v>
      </c>
      <c r="I235" s="31">
        <v>5833.973</v>
      </c>
      <c r="J235" s="55">
        <v>5733.973</v>
      </c>
      <c r="K235" s="55"/>
    </row>
    <row r="236" spans="1:11" ht="15.75" x14ac:dyDescent="0.25">
      <c r="A236" s="31">
        <v>940</v>
      </c>
      <c r="B236" s="30">
        <v>10</v>
      </c>
      <c r="C236" s="30" t="s">
        <v>166</v>
      </c>
      <c r="D236" s="52"/>
      <c r="E236" s="30"/>
      <c r="F236" s="52"/>
      <c r="G236" s="31"/>
      <c r="H236" s="45" t="s">
        <v>124</v>
      </c>
      <c r="I236" s="31">
        <f>I237+I240+I243</f>
        <v>3109.306</v>
      </c>
      <c r="J236" s="54">
        <f>J237+J240+J243</f>
        <v>2994.306</v>
      </c>
      <c r="K236" s="54"/>
    </row>
    <row r="237" spans="1:11" ht="126" x14ac:dyDescent="0.25">
      <c r="A237" s="31">
        <v>940</v>
      </c>
      <c r="B237" s="30">
        <v>10</v>
      </c>
      <c r="C237" s="30" t="s">
        <v>166</v>
      </c>
      <c r="D237" s="30" t="s">
        <v>187</v>
      </c>
      <c r="E237" s="30" t="s">
        <v>7</v>
      </c>
      <c r="F237" s="30" t="s">
        <v>156</v>
      </c>
      <c r="G237" s="31"/>
      <c r="H237" s="45" t="s">
        <v>188</v>
      </c>
      <c r="I237" s="31">
        <f>I238</f>
        <v>1691.07</v>
      </c>
      <c r="J237" s="54">
        <f>J238</f>
        <v>1691.07</v>
      </c>
      <c r="K237" s="54"/>
    </row>
    <row r="238" spans="1:11" ht="63" x14ac:dyDescent="0.25">
      <c r="A238" s="31">
        <v>940</v>
      </c>
      <c r="B238" s="30">
        <v>10</v>
      </c>
      <c r="C238" s="30" t="s">
        <v>166</v>
      </c>
      <c r="D238" s="30" t="s">
        <v>187</v>
      </c>
      <c r="E238" s="30" t="s">
        <v>7</v>
      </c>
      <c r="F238" s="30">
        <v>75170</v>
      </c>
      <c r="G238" s="31"/>
      <c r="H238" s="50" t="s">
        <v>189</v>
      </c>
      <c r="I238" s="31">
        <f>I239</f>
        <v>1691.07</v>
      </c>
      <c r="J238" s="11">
        <f>J239</f>
        <v>1691.07</v>
      </c>
      <c r="K238" s="17"/>
    </row>
    <row r="239" spans="1:11" ht="47.25" x14ac:dyDescent="0.25">
      <c r="A239" s="31">
        <v>940</v>
      </c>
      <c r="B239" s="30">
        <v>10</v>
      </c>
      <c r="C239" s="30" t="s">
        <v>166</v>
      </c>
      <c r="D239" s="30" t="s">
        <v>187</v>
      </c>
      <c r="E239" s="30" t="s">
        <v>7</v>
      </c>
      <c r="F239" s="30">
        <v>75170</v>
      </c>
      <c r="G239" s="31">
        <v>240</v>
      </c>
      <c r="H239" s="32" t="s">
        <v>48</v>
      </c>
      <c r="I239" s="31">
        <v>1691.07</v>
      </c>
      <c r="J239" s="18">
        <v>1691.07</v>
      </c>
      <c r="K239" s="18"/>
    </row>
    <row r="240" spans="1:11" ht="195" customHeight="1" x14ac:dyDescent="0.25">
      <c r="A240" s="31">
        <v>940</v>
      </c>
      <c r="B240" s="30">
        <v>10</v>
      </c>
      <c r="C240" s="30" t="s">
        <v>166</v>
      </c>
      <c r="D240" s="30" t="s">
        <v>190</v>
      </c>
      <c r="E240" s="30" t="s">
        <v>7</v>
      </c>
      <c r="F240" s="30" t="s">
        <v>156</v>
      </c>
      <c r="G240" s="31"/>
      <c r="H240" s="32" t="s">
        <v>277</v>
      </c>
      <c r="I240" s="31">
        <f>I241</f>
        <v>1303.2360000000001</v>
      </c>
      <c r="J240" s="18">
        <f>J241</f>
        <v>1303.2360000000001</v>
      </c>
      <c r="K240" s="18"/>
    </row>
    <row r="241" spans="1:11" ht="94.5" x14ac:dyDescent="0.25">
      <c r="A241" s="31">
        <v>940</v>
      </c>
      <c r="B241" s="30">
        <v>10</v>
      </c>
      <c r="C241" s="30" t="s">
        <v>166</v>
      </c>
      <c r="D241" s="30" t="s">
        <v>190</v>
      </c>
      <c r="E241" s="30" t="s">
        <v>7</v>
      </c>
      <c r="F241" s="30" t="s">
        <v>297</v>
      </c>
      <c r="G241" s="31"/>
      <c r="H241" s="32" t="s">
        <v>298</v>
      </c>
      <c r="I241" s="31">
        <f>I242</f>
        <v>1303.2360000000001</v>
      </c>
      <c r="J241" s="16">
        <f>J242</f>
        <v>1303.2360000000001</v>
      </c>
      <c r="K241" s="17"/>
    </row>
    <row r="242" spans="1:11" ht="15.75" x14ac:dyDescent="0.25">
      <c r="A242" s="31">
        <v>940</v>
      </c>
      <c r="B242" s="31">
        <v>10</v>
      </c>
      <c r="C242" s="30" t="s">
        <v>166</v>
      </c>
      <c r="D242" s="31" t="s">
        <v>190</v>
      </c>
      <c r="E242" s="30" t="s">
        <v>7</v>
      </c>
      <c r="F242" s="31" t="s">
        <v>297</v>
      </c>
      <c r="G242" s="31">
        <v>410</v>
      </c>
      <c r="H242" s="32" t="s">
        <v>191</v>
      </c>
      <c r="I242" s="31">
        <v>1303.2360000000001</v>
      </c>
      <c r="J242" s="16">
        <v>1303.2360000000001</v>
      </c>
      <c r="K242" s="17"/>
    </row>
    <row r="243" spans="1:11" ht="47.25" x14ac:dyDescent="0.25">
      <c r="A243" s="42">
        <v>940</v>
      </c>
      <c r="B243" s="43">
        <v>10</v>
      </c>
      <c r="C243" s="43" t="s">
        <v>166</v>
      </c>
      <c r="D243" s="43" t="s">
        <v>125</v>
      </c>
      <c r="E243" s="43" t="s">
        <v>7</v>
      </c>
      <c r="F243" s="43" t="s">
        <v>156</v>
      </c>
      <c r="G243" s="42"/>
      <c r="H243" s="44" t="s">
        <v>126</v>
      </c>
      <c r="I243" s="42">
        <f>I244+I247</f>
        <v>115</v>
      </c>
      <c r="J243" s="13"/>
      <c r="K243" s="2"/>
    </row>
    <row r="244" spans="1:11" ht="31.5" x14ac:dyDescent="0.25">
      <c r="A244" s="42">
        <v>940</v>
      </c>
      <c r="B244" s="43" t="s">
        <v>234</v>
      </c>
      <c r="C244" s="43" t="s">
        <v>166</v>
      </c>
      <c r="D244" s="43" t="s">
        <v>258</v>
      </c>
      <c r="E244" s="43" t="s">
        <v>7</v>
      </c>
      <c r="F244" s="43" t="s">
        <v>156</v>
      </c>
      <c r="G244" s="42"/>
      <c r="H244" s="44" t="s">
        <v>259</v>
      </c>
      <c r="I244" s="42">
        <v>15</v>
      </c>
      <c r="J244" s="13"/>
      <c r="K244" s="63"/>
    </row>
    <row r="245" spans="1:11" ht="15.75" x14ac:dyDescent="0.25">
      <c r="A245" s="42">
        <v>940</v>
      </c>
      <c r="B245" s="43" t="s">
        <v>234</v>
      </c>
      <c r="C245" s="43" t="s">
        <v>166</v>
      </c>
      <c r="D245" s="43" t="s">
        <v>258</v>
      </c>
      <c r="E245" s="43" t="s">
        <v>7</v>
      </c>
      <c r="F245" s="43" t="s">
        <v>260</v>
      </c>
      <c r="G245" s="42"/>
      <c r="H245" s="44" t="s">
        <v>261</v>
      </c>
      <c r="I245" s="42">
        <v>15</v>
      </c>
      <c r="J245" s="13"/>
      <c r="K245" s="63"/>
    </row>
    <row r="246" spans="1:11" ht="47.25" x14ac:dyDescent="0.25">
      <c r="A246" s="42">
        <v>940</v>
      </c>
      <c r="B246" s="43" t="s">
        <v>234</v>
      </c>
      <c r="C246" s="43" t="s">
        <v>166</v>
      </c>
      <c r="D246" s="43" t="s">
        <v>258</v>
      </c>
      <c r="E246" s="43" t="s">
        <v>7</v>
      </c>
      <c r="F246" s="43" t="s">
        <v>260</v>
      </c>
      <c r="G246" s="42">
        <v>240</v>
      </c>
      <c r="H246" s="33" t="s">
        <v>48</v>
      </c>
      <c r="I246" s="42">
        <v>15</v>
      </c>
      <c r="J246" s="13"/>
      <c r="K246" s="63"/>
    </row>
    <row r="247" spans="1:11" ht="15.75" x14ac:dyDescent="0.25">
      <c r="A247" s="42">
        <v>940</v>
      </c>
      <c r="B247" s="43" t="s">
        <v>234</v>
      </c>
      <c r="C247" s="43" t="s">
        <v>166</v>
      </c>
      <c r="D247" s="43" t="s">
        <v>262</v>
      </c>
      <c r="E247" s="43" t="s">
        <v>7</v>
      </c>
      <c r="F247" s="43" t="s">
        <v>156</v>
      </c>
      <c r="G247" s="42"/>
      <c r="H247" s="44" t="s">
        <v>263</v>
      </c>
      <c r="I247" s="42">
        <v>100</v>
      </c>
      <c r="J247" s="13"/>
      <c r="K247" s="63"/>
    </row>
    <row r="248" spans="1:11" ht="47.25" x14ac:dyDescent="0.25">
      <c r="A248" s="31">
        <v>940</v>
      </c>
      <c r="B248" s="30">
        <v>10</v>
      </c>
      <c r="C248" s="30" t="s">
        <v>166</v>
      </c>
      <c r="D248" s="30" t="s">
        <v>262</v>
      </c>
      <c r="E248" s="30" t="s">
        <v>7</v>
      </c>
      <c r="F248" s="30">
        <v>80040</v>
      </c>
      <c r="G248" s="31"/>
      <c r="H248" s="32" t="s">
        <v>127</v>
      </c>
      <c r="I248" s="31">
        <v>100</v>
      </c>
      <c r="J248" s="2"/>
      <c r="K248" s="2"/>
    </row>
    <row r="249" spans="1:11" ht="41.25" customHeight="1" x14ac:dyDescent="0.25">
      <c r="A249" s="31">
        <v>940</v>
      </c>
      <c r="B249" s="30">
        <v>10</v>
      </c>
      <c r="C249" s="30" t="s">
        <v>166</v>
      </c>
      <c r="D249" s="30" t="s">
        <v>262</v>
      </c>
      <c r="E249" s="30" t="s">
        <v>7</v>
      </c>
      <c r="F249" s="30">
        <v>80040</v>
      </c>
      <c r="G249" s="31">
        <v>320</v>
      </c>
      <c r="H249" s="32" t="s">
        <v>128</v>
      </c>
      <c r="I249" s="31">
        <v>100</v>
      </c>
      <c r="J249" s="2"/>
      <c r="K249" s="2"/>
    </row>
    <row r="250" spans="1:11" ht="31.5" x14ac:dyDescent="0.25">
      <c r="A250" s="31">
        <v>940</v>
      </c>
      <c r="B250" s="30">
        <v>10</v>
      </c>
      <c r="C250" s="30" t="s">
        <v>155</v>
      </c>
      <c r="D250" s="30"/>
      <c r="E250" s="30"/>
      <c r="F250" s="30"/>
      <c r="G250" s="31"/>
      <c r="H250" s="32" t="s">
        <v>129</v>
      </c>
      <c r="I250" s="31">
        <f>I251+I254+I257</f>
        <v>4469.7190000000001</v>
      </c>
      <c r="J250" s="2">
        <f>J254+J257</f>
        <v>3542.1360000000004</v>
      </c>
      <c r="K250" s="2"/>
    </row>
    <row r="251" spans="1:11" ht="63" x14ac:dyDescent="0.25">
      <c r="A251" s="30">
        <v>940</v>
      </c>
      <c r="B251" s="30">
        <v>10</v>
      </c>
      <c r="C251" s="30" t="s">
        <v>155</v>
      </c>
      <c r="D251" s="30" t="s">
        <v>81</v>
      </c>
      <c r="E251" s="30" t="s">
        <v>7</v>
      </c>
      <c r="F251" s="30" t="s">
        <v>156</v>
      </c>
      <c r="G251" s="30"/>
      <c r="H251" s="33" t="s">
        <v>80</v>
      </c>
      <c r="I251" s="31">
        <v>1</v>
      </c>
      <c r="J251" s="2"/>
      <c r="K251" s="2"/>
    </row>
    <row r="252" spans="1:11" ht="47.25" x14ac:dyDescent="0.25">
      <c r="A252" s="30">
        <v>940</v>
      </c>
      <c r="B252" s="30">
        <v>10</v>
      </c>
      <c r="C252" s="30" t="s">
        <v>155</v>
      </c>
      <c r="D252" s="30" t="s">
        <v>81</v>
      </c>
      <c r="E252" s="30" t="s">
        <v>7</v>
      </c>
      <c r="F252" s="30">
        <v>12010</v>
      </c>
      <c r="G252" s="30"/>
      <c r="H252" s="33" t="s">
        <v>211</v>
      </c>
      <c r="I252" s="31">
        <v>1</v>
      </c>
      <c r="J252" s="2"/>
      <c r="K252" s="2" t="s">
        <v>199</v>
      </c>
    </row>
    <row r="253" spans="1:11" ht="47.25" x14ac:dyDescent="0.25">
      <c r="A253" s="30">
        <v>940</v>
      </c>
      <c r="B253" s="30">
        <v>10</v>
      </c>
      <c r="C253" s="30" t="s">
        <v>155</v>
      </c>
      <c r="D253" s="30" t="s">
        <v>81</v>
      </c>
      <c r="E253" s="30" t="s">
        <v>7</v>
      </c>
      <c r="F253" s="30">
        <v>12010</v>
      </c>
      <c r="G253" s="30">
        <v>240</v>
      </c>
      <c r="H253" s="33" t="s">
        <v>48</v>
      </c>
      <c r="I253" s="31">
        <v>1</v>
      </c>
      <c r="J253" s="2"/>
      <c r="K253" s="2"/>
    </row>
    <row r="254" spans="1:11" ht="102.75" customHeight="1" x14ac:dyDescent="0.25">
      <c r="A254" s="30" t="s">
        <v>214</v>
      </c>
      <c r="B254" s="30" t="s">
        <v>234</v>
      </c>
      <c r="C254" s="30" t="s">
        <v>155</v>
      </c>
      <c r="D254" s="30" t="s">
        <v>60</v>
      </c>
      <c r="E254" s="30" t="s">
        <v>7</v>
      </c>
      <c r="F254" s="30" t="s">
        <v>156</v>
      </c>
      <c r="G254" s="30"/>
      <c r="H254" s="33" t="s">
        <v>61</v>
      </c>
      <c r="I254" s="31">
        <v>1066.375</v>
      </c>
      <c r="J254" s="84">
        <v>853.1</v>
      </c>
      <c r="K254" s="84"/>
    </row>
    <row r="255" spans="1:11" ht="68.25" customHeight="1" x14ac:dyDescent="0.25">
      <c r="A255" s="30" t="s">
        <v>214</v>
      </c>
      <c r="B255" s="30" t="s">
        <v>234</v>
      </c>
      <c r="C255" s="30" t="s">
        <v>155</v>
      </c>
      <c r="D255" s="30" t="s">
        <v>60</v>
      </c>
      <c r="E255" s="30" t="s">
        <v>7</v>
      </c>
      <c r="F255" s="30" t="s">
        <v>316</v>
      </c>
      <c r="G255" s="30"/>
      <c r="H255" s="33" t="s">
        <v>317</v>
      </c>
      <c r="I255" s="31">
        <v>1066.375</v>
      </c>
      <c r="J255" s="84">
        <v>853.1</v>
      </c>
      <c r="K255" s="84"/>
    </row>
    <row r="256" spans="1:11" ht="53.25" customHeight="1" x14ac:dyDescent="0.25">
      <c r="A256" s="30" t="s">
        <v>214</v>
      </c>
      <c r="B256" s="30" t="s">
        <v>234</v>
      </c>
      <c r="C256" s="30" t="s">
        <v>155</v>
      </c>
      <c r="D256" s="30" t="s">
        <v>60</v>
      </c>
      <c r="E256" s="30" t="s">
        <v>7</v>
      </c>
      <c r="F256" s="30" t="s">
        <v>316</v>
      </c>
      <c r="G256" s="30" t="s">
        <v>318</v>
      </c>
      <c r="H256" s="33" t="s">
        <v>62</v>
      </c>
      <c r="I256" s="31">
        <v>1066.375</v>
      </c>
      <c r="J256" s="84">
        <v>853.1</v>
      </c>
      <c r="K256" s="84"/>
    </row>
    <row r="257" spans="1:11" ht="126" x14ac:dyDescent="0.25">
      <c r="A257" s="31">
        <v>940</v>
      </c>
      <c r="B257" s="30">
        <v>10</v>
      </c>
      <c r="C257" s="30" t="s">
        <v>155</v>
      </c>
      <c r="D257" s="30" t="s">
        <v>130</v>
      </c>
      <c r="E257" s="30" t="s">
        <v>7</v>
      </c>
      <c r="F257" s="30" t="s">
        <v>156</v>
      </c>
      <c r="G257" s="31"/>
      <c r="H257" s="45" t="s">
        <v>131</v>
      </c>
      <c r="I257" s="31">
        <f>I258+I262+I265+I268</f>
        <v>3402.3440000000001</v>
      </c>
      <c r="J257" s="2">
        <f>J258+J262+J265+J268</f>
        <v>2689.0360000000005</v>
      </c>
      <c r="K257" s="2"/>
    </row>
    <row r="258" spans="1:11" ht="63" x14ac:dyDescent="0.25">
      <c r="A258" s="31">
        <v>940</v>
      </c>
      <c r="B258" s="30">
        <v>10</v>
      </c>
      <c r="C258" s="30" t="s">
        <v>155</v>
      </c>
      <c r="D258" s="30" t="s">
        <v>130</v>
      </c>
      <c r="E258" s="30" t="s">
        <v>7</v>
      </c>
      <c r="F258" s="30">
        <v>12040</v>
      </c>
      <c r="G258" s="31"/>
      <c r="H258" s="50" t="s">
        <v>132</v>
      </c>
      <c r="I258" s="31">
        <f>I259+I260+I261</f>
        <v>565.6</v>
      </c>
      <c r="J258" s="2"/>
      <c r="K258" s="2"/>
    </row>
    <row r="259" spans="1:11" ht="31.5" x14ac:dyDescent="0.25">
      <c r="A259" s="31">
        <v>940</v>
      </c>
      <c r="B259" s="30">
        <v>10</v>
      </c>
      <c r="C259" s="30" t="s">
        <v>155</v>
      </c>
      <c r="D259" s="30" t="s">
        <v>130</v>
      </c>
      <c r="E259" s="30" t="s">
        <v>7</v>
      </c>
      <c r="F259" s="30">
        <v>12040</v>
      </c>
      <c r="G259" s="31">
        <v>110</v>
      </c>
      <c r="H259" s="32" t="s">
        <v>66</v>
      </c>
      <c r="I259" s="31">
        <v>490.96199999999999</v>
      </c>
      <c r="J259" s="2"/>
      <c r="K259" s="2"/>
    </row>
    <row r="260" spans="1:11" ht="47.25" x14ac:dyDescent="0.25">
      <c r="A260" s="31">
        <v>940</v>
      </c>
      <c r="B260" s="30">
        <v>10</v>
      </c>
      <c r="C260" s="30" t="s">
        <v>155</v>
      </c>
      <c r="D260" s="30" t="s">
        <v>130</v>
      </c>
      <c r="E260" s="30" t="s">
        <v>7</v>
      </c>
      <c r="F260" s="30">
        <v>12040</v>
      </c>
      <c r="G260" s="31">
        <v>240</v>
      </c>
      <c r="H260" s="32" t="s">
        <v>48</v>
      </c>
      <c r="I260" s="31">
        <v>67.899000000000001</v>
      </c>
      <c r="J260" s="2"/>
      <c r="K260" s="2"/>
    </row>
    <row r="261" spans="1:11" ht="15.75" x14ac:dyDescent="0.25">
      <c r="A261" s="38">
        <v>940</v>
      </c>
      <c r="B261" s="39">
        <v>10</v>
      </c>
      <c r="C261" s="39" t="s">
        <v>155</v>
      </c>
      <c r="D261" s="39" t="s">
        <v>130</v>
      </c>
      <c r="E261" s="39" t="s">
        <v>7</v>
      </c>
      <c r="F261" s="39">
        <v>12040</v>
      </c>
      <c r="G261" s="38">
        <v>850</v>
      </c>
      <c r="H261" s="40" t="s">
        <v>49</v>
      </c>
      <c r="I261" s="38">
        <v>6.7389999999999999</v>
      </c>
      <c r="J261" s="12"/>
      <c r="K261" s="12"/>
    </row>
    <row r="262" spans="1:11" ht="94.5" x14ac:dyDescent="0.25">
      <c r="A262" s="31">
        <v>940</v>
      </c>
      <c r="B262" s="31">
        <v>10</v>
      </c>
      <c r="C262" s="30" t="s">
        <v>155</v>
      </c>
      <c r="D262" s="30" t="s">
        <v>187</v>
      </c>
      <c r="E262" s="30" t="s">
        <v>7</v>
      </c>
      <c r="F262" s="30">
        <v>75180</v>
      </c>
      <c r="G262" s="31"/>
      <c r="H262" s="51" t="s">
        <v>192</v>
      </c>
      <c r="I262" s="31">
        <f>I263+I264</f>
        <v>1783.248</v>
      </c>
      <c r="J262" s="15">
        <f>J263+J264</f>
        <v>1680.9</v>
      </c>
      <c r="K262" s="15"/>
    </row>
    <row r="263" spans="1:11" ht="31.5" x14ac:dyDescent="0.25">
      <c r="A263" s="31">
        <v>940</v>
      </c>
      <c r="B263" s="31">
        <v>10</v>
      </c>
      <c r="C263" s="30" t="s">
        <v>155</v>
      </c>
      <c r="D263" s="30" t="s">
        <v>187</v>
      </c>
      <c r="E263" s="30" t="s">
        <v>7</v>
      </c>
      <c r="F263" s="30">
        <v>75180</v>
      </c>
      <c r="G263" s="31">
        <v>110</v>
      </c>
      <c r="H263" s="32" t="s">
        <v>66</v>
      </c>
      <c r="I263" s="31">
        <v>1752.5840000000001</v>
      </c>
      <c r="J263" s="15">
        <v>1650.2360000000001</v>
      </c>
      <c r="K263" s="15"/>
    </row>
    <row r="264" spans="1:11" ht="47.25" x14ac:dyDescent="0.25">
      <c r="A264" s="31">
        <v>940</v>
      </c>
      <c r="B264" s="31">
        <v>10</v>
      </c>
      <c r="C264" s="30" t="s">
        <v>155</v>
      </c>
      <c r="D264" s="30" t="s">
        <v>187</v>
      </c>
      <c r="E264" s="30" t="s">
        <v>7</v>
      </c>
      <c r="F264" s="30">
        <v>75180</v>
      </c>
      <c r="G264" s="31">
        <v>240</v>
      </c>
      <c r="H264" s="32" t="s">
        <v>13</v>
      </c>
      <c r="I264" s="31">
        <v>30.664000000000001</v>
      </c>
      <c r="J264" s="15">
        <v>30.664000000000001</v>
      </c>
      <c r="K264" s="15"/>
    </row>
    <row r="265" spans="1:11" ht="47.25" x14ac:dyDescent="0.25">
      <c r="A265" s="31">
        <v>940</v>
      </c>
      <c r="B265" s="31">
        <v>10</v>
      </c>
      <c r="C265" s="30" t="s">
        <v>155</v>
      </c>
      <c r="D265" s="30" t="s">
        <v>193</v>
      </c>
      <c r="E265" s="30" t="s">
        <v>7</v>
      </c>
      <c r="F265" s="30" t="s">
        <v>156</v>
      </c>
      <c r="G265" s="31"/>
      <c r="H265" s="51" t="s">
        <v>194</v>
      </c>
      <c r="I265" s="31">
        <f>I266</f>
        <v>517.20000000000005</v>
      </c>
      <c r="J265" s="15">
        <f>J266</f>
        <v>517.20000000000005</v>
      </c>
      <c r="K265" s="15"/>
    </row>
    <row r="266" spans="1:11" ht="94.5" x14ac:dyDescent="0.25">
      <c r="A266" s="31">
        <v>940</v>
      </c>
      <c r="B266" s="31">
        <v>10</v>
      </c>
      <c r="C266" s="30" t="s">
        <v>155</v>
      </c>
      <c r="D266" s="30" t="s">
        <v>193</v>
      </c>
      <c r="E266" s="30" t="s">
        <v>7</v>
      </c>
      <c r="F266" s="30">
        <v>75180</v>
      </c>
      <c r="G266" s="31"/>
      <c r="H266" s="51" t="s">
        <v>192</v>
      </c>
      <c r="I266" s="31">
        <f>I267</f>
        <v>517.20000000000005</v>
      </c>
      <c r="J266" s="15">
        <f>J267</f>
        <v>517.20000000000005</v>
      </c>
      <c r="K266" s="15"/>
    </row>
    <row r="267" spans="1:11" ht="31.5" x14ac:dyDescent="0.25">
      <c r="A267" s="31">
        <v>940</v>
      </c>
      <c r="B267" s="31">
        <v>10</v>
      </c>
      <c r="C267" s="30" t="s">
        <v>155</v>
      </c>
      <c r="D267" s="30" t="s">
        <v>193</v>
      </c>
      <c r="E267" s="30" t="s">
        <v>7</v>
      </c>
      <c r="F267" s="30">
        <v>75180</v>
      </c>
      <c r="G267" s="31">
        <v>120</v>
      </c>
      <c r="H267" s="32" t="s">
        <v>12</v>
      </c>
      <c r="I267" s="47">
        <v>517.20000000000005</v>
      </c>
      <c r="J267" s="22">
        <v>517.20000000000005</v>
      </c>
      <c r="K267" s="15"/>
    </row>
    <row r="268" spans="1:11" ht="178.5" customHeight="1" x14ac:dyDescent="0.25">
      <c r="A268" s="31">
        <v>940</v>
      </c>
      <c r="B268" s="31">
        <v>10</v>
      </c>
      <c r="C268" s="30" t="s">
        <v>155</v>
      </c>
      <c r="D268" s="30" t="s">
        <v>130</v>
      </c>
      <c r="E268" s="30" t="s">
        <v>7</v>
      </c>
      <c r="F268" s="30">
        <v>75190</v>
      </c>
      <c r="G268" s="31"/>
      <c r="H268" s="50" t="s">
        <v>195</v>
      </c>
      <c r="I268" s="31">
        <f>I269+I270</f>
        <v>536.29600000000005</v>
      </c>
      <c r="J268" s="15">
        <f>J269+J270</f>
        <v>490.93600000000004</v>
      </c>
      <c r="K268" s="15"/>
    </row>
    <row r="269" spans="1:11" ht="31.5" x14ac:dyDescent="0.25">
      <c r="A269" s="31">
        <v>940</v>
      </c>
      <c r="B269" s="31">
        <v>10</v>
      </c>
      <c r="C269" s="30" t="s">
        <v>155</v>
      </c>
      <c r="D269" s="30" t="s">
        <v>187</v>
      </c>
      <c r="E269" s="30" t="s">
        <v>7</v>
      </c>
      <c r="F269" s="30">
        <v>75190</v>
      </c>
      <c r="G269" s="31">
        <v>110</v>
      </c>
      <c r="H269" s="32" t="s">
        <v>66</v>
      </c>
      <c r="I269" s="31">
        <v>510.23200000000003</v>
      </c>
      <c r="J269" s="15">
        <v>464.87200000000001</v>
      </c>
      <c r="K269" s="15"/>
    </row>
    <row r="270" spans="1:11" ht="47.25" x14ac:dyDescent="0.25">
      <c r="A270" s="31">
        <v>940</v>
      </c>
      <c r="B270" s="31">
        <v>10</v>
      </c>
      <c r="C270" s="30" t="s">
        <v>155</v>
      </c>
      <c r="D270" s="30" t="s">
        <v>187</v>
      </c>
      <c r="E270" s="30" t="s">
        <v>7</v>
      </c>
      <c r="F270" s="30">
        <v>75190</v>
      </c>
      <c r="G270" s="31">
        <v>240</v>
      </c>
      <c r="H270" s="32" t="s">
        <v>13</v>
      </c>
      <c r="I270" s="31">
        <v>26.064</v>
      </c>
      <c r="J270" s="15">
        <v>26.064</v>
      </c>
      <c r="K270" s="15"/>
    </row>
    <row r="271" spans="1:11" ht="15.75" x14ac:dyDescent="0.25">
      <c r="A271" s="42">
        <v>940</v>
      </c>
      <c r="B271" s="43">
        <v>11</v>
      </c>
      <c r="C271" s="43" t="s">
        <v>7</v>
      </c>
      <c r="D271" s="43"/>
      <c r="E271" s="43" t="s">
        <v>199</v>
      </c>
      <c r="F271" s="43"/>
      <c r="G271" s="42"/>
      <c r="H271" s="44" t="s">
        <v>133</v>
      </c>
      <c r="I271" s="42">
        <f>I272</f>
        <v>632.6</v>
      </c>
      <c r="J271" s="13"/>
      <c r="K271" s="13">
        <v>203.5</v>
      </c>
    </row>
    <row r="272" spans="1:11" ht="15.75" x14ac:dyDescent="0.25">
      <c r="A272" s="31">
        <v>940</v>
      </c>
      <c r="B272" s="30">
        <v>11</v>
      </c>
      <c r="C272" s="30" t="s">
        <v>6</v>
      </c>
      <c r="D272" s="30"/>
      <c r="E272" s="30"/>
      <c r="F272" s="30"/>
      <c r="G272" s="31"/>
      <c r="H272" s="32" t="s">
        <v>134</v>
      </c>
      <c r="I272" s="31">
        <f>I273+I276+I279+I282</f>
        <v>632.6</v>
      </c>
      <c r="J272" s="2"/>
      <c r="K272" s="2">
        <v>203.5</v>
      </c>
    </row>
    <row r="273" spans="1:11" ht="63" x14ac:dyDescent="0.25">
      <c r="A273" s="31">
        <v>940</v>
      </c>
      <c r="B273" s="30" t="s">
        <v>225</v>
      </c>
      <c r="C273" s="30" t="s">
        <v>6</v>
      </c>
      <c r="D273" s="30" t="s">
        <v>267</v>
      </c>
      <c r="E273" s="30" t="s">
        <v>7</v>
      </c>
      <c r="F273" s="30" t="s">
        <v>156</v>
      </c>
      <c r="G273" s="31"/>
      <c r="H273" s="65" t="s">
        <v>268</v>
      </c>
      <c r="I273" s="31">
        <v>10</v>
      </c>
      <c r="J273" s="64"/>
      <c r="K273" s="64"/>
    </row>
    <row r="274" spans="1:11" ht="79.5" customHeight="1" x14ac:dyDescent="0.25">
      <c r="A274" s="31">
        <v>940</v>
      </c>
      <c r="B274" s="30" t="s">
        <v>225</v>
      </c>
      <c r="C274" s="30" t="s">
        <v>6</v>
      </c>
      <c r="D274" s="30" t="s">
        <v>267</v>
      </c>
      <c r="E274" s="30" t="s">
        <v>7</v>
      </c>
      <c r="F274" s="30" t="s">
        <v>269</v>
      </c>
      <c r="G274" s="31"/>
      <c r="H274" s="65" t="s">
        <v>271</v>
      </c>
      <c r="I274" s="31">
        <v>10</v>
      </c>
      <c r="J274" s="64"/>
      <c r="K274" s="64"/>
    </row>
    <row r="275" spans="1:11" ht="18.75" customHeight="1" x14ac:dyDescent="0.25">
      <c r="A275" s="31">
        <v>940</v>
      </c>
      <c r="B275" s="30" t="s">
        <v>225</v>
      </c>
      <c r="C275" s="30" t="s">
        <v>6</v>
      </c>
      <c r="D275" s="30" t="s">
        <v>267</v>
      </c>
      <c r="E275" s="30" t="s">
        <v>7</v>
      </c>
      <c r="F275" s="30" t="s">
        <v>269</v>
      </c>
      <c r="G275" s="31">
        <v>620</v>
      </c>
      <c r="H275" s="32" t="s">
        <v>101</v>
      </c>
      <c r="I275" s="31">
        <v>10</v>
      </c>
      <c r="J275" s="64"/>
      <c r="K275" s="64"/>
    </row>
    <row r="276" spans="1:11" ht="126" x14ac:dyDescent="0.25">
      <c r="A276" s="31">
        <v>940</v>
      </c>
      <c r="B276" s="30">
        <v>11</v>
      </c>
      <c r="C276" s="30" t="s">
        <v>6</v>
      </c>
      <c r="D276" s="30" t="s">
        <v>56</v>
      </c>
      <c r="E276" s="30" t="s">
        <v>7</v>
      </c>
      <c r="F276" s="30" t="s">
        <v>156</v>
      </c>
      <c r="G276" s="31"/>
      <c r="H276" s="32" t="s">
        <v>212</v>
      </c>
      <c r="I276" s="31">
        <v>26</v>
      </c>
      <c r="J276" s="64"/>
      <c r="K276" s="64"/>
    </row>
    <row r="277" spans="1:11" ht="78.75" x14ac:dyDescent="0.25">
      <c r="A277" s="31">
        <v>940</v>
      </c>
      <c r="B277" s="30">
        <v>11</v>
      </c>
      <c r="C277" s="30" t="s">
        <v>6</v>
      </c>
      <c r="D277" s="30" t="s">
        <v>56</v>
      </c>
      <c r="E277" s="30" t="s">
        <v>7</v>
      </c>
      <c r="F277" s="30">
        <v>60120</v>
      </c>
      <c r="G277" s="31"/>
      <c r="H277" s="32" t="s">
        <v>232</v>
      </c>
      <c r="I277" s="31">
        <v>26</v>
      </c>
      <c r="J277" s="2"/>
      <c r="K277" s="2"/>
    </row>
    <row r="278" spans="1:11" ht="15.75" x14ac:dyDescent="0.25">
      <c r="A278" s="31">
        <v>940</v>
      </c>
      <c r="B278" s="30">
        <v>11</v>
      </c>
      <c r="C278" s="30" t="s">
        <v>6</v>
      </c>
      <c r="D278" s="30" t="s">
        <v>56</v>
      </c>
      <c r="E278" s="30" t="s">
        <v>7</v>
      </c>
      <c r="F278" s="30">
        <v>60120</v>
      </c>
      <c r="G278" s="31">
        <v>620</v>
      </c>
      <c r="H278" s="32" t="s">
        <v>101</v>
      </c>
      <c r="I278" s="31">
        <v>26</v>
      </c>
      <c r="J278" s="2"/>
      <c r="K278" s="2"/>
    </row>
    <row r="279" spans="1:11" ht="66.75" customHeight="1" x14ac:dyDescent="0.25">
      <c r="A279" s="31">
        <v>940</v>
      </c>
      <c r="B279" s="30" t="s">
        <v>225</v>
      </c>
      <c r="C279" s="30" t="s">
        <v>6</v>
      </c>
      <c r="D279" s="30" t="s">
        <v>245</v>
      </c>
      <c r="E279" s="30" t="s">
        <v>7</v>
      </c>
      <c r="F279" s="30" t="s">
        <v>156</v>
      </c>
      <c r="G279" s="31"/>
      <c r="H279" s="32" t="s">
        <v>246</v>
      </c>
      <c r="I279" s="31">
        <v>100</v>
      </c>
      <c r="J279" s="56"/>
      <c r="K279" s="56"/>
    </row>
    <row r="280" spans="1:11" ht="114" customHeight="1" x14ac:dyDescent="0.25">
      <c r="A280" s="31">
        <v>940</v>
      </c>
      <c r="B280" s="30" t="s">
        <v>225</v>
      </c>
      <c r="C280" s="30" t="s">
        <v>6</v>
      </c>
      <c r="D280" s="30" t="s">
        <v>245</v>
      </c>
      <c r="E280" s="30" t="s">
        <v>7</v>
      </c>
      <c r="F280" s="30" t="s">
        <v>247</v>
      </c>
      <c r="G280" s="31"/>
      <c r="H280" s="32" t="s">
        <v>248</v>
      </c>
      <c r="I280" s="31">
        <v>100</v>
      </c>
      <c r="J280" s="56"/>
      <c r="K280" s="56"/>
    </row>
    <row r="281" spans="1:11" ht="24" customHeight="1" x14ac:dyDescent="0.25">
      <c r="A281" s="31">
        <v>940</v>
      </c>
      <c r="B281" s="30" t="s">
        <v>225</v>
      </c>
      <c r="C281" s="30" t="s">
        <v>6</v>
      </c>
      <c r="D281" s="30" t="s">
        <v>245</v>
      </c>
      <c r="E281" s="30" t="s">
        <v>7</v>
      </c>
      <c r="F281" s="30" t="s">
        <v>247</v>
      </c>
      <c r="G281" s="31">
        <v>620</v>
      </c>
      <c r="H281" s="32" t="s">
        <v>101</v>
      </c>
      <c r="I281" s="31">
        <v>100</v>
      </c>
      <c r="J281" s="56"/>
      <c r="K281" s="56"/>
    </row>
    <row r="282" spans="1:11" ht="78.75" x14ac:dyDescent="0.25">
      <c r="A282" s="31">
        <v>940</v>
      </c>
      <c r="B282" s="30">
        <v>11</v>
      </c>
      <c r="C282" s="30" t="s">
        <v>6</v>
      </c>
      <c r="D282" s="30" t="s">
        <v>114</v>
      </c>
      <c r="E282" s="30" t="s">
        <v>7</v>
      </c>
      <c r="F282" s="30" t="s">
        <v>156</v>
      </c>
      <c r="G282" s="31"/>
      <c r="H282" s="32" t="s">
        <v>275</v>
      </c>
      <c r="I282" s="31">
        <f>I283</f>
        <v>496.6</v>
      </c>
      <c r="J282" s="2"/>
      <c r="K282" s="2">
        <v>203.5</v>
      </c>
    </row>
    <row r="283" spans="1:11" ht="63" x14ac:dyDescent="0.25">
      <c r="A283" s="31">
        <v>940</v>
      </c>
      <c r="B283" s="30" t="s">
        <v>225</v>
      </c>
      <c r="C283" s="30" t="s">
        <v>6</v>
      </c>
      <c r="D283" s="30" t="s">
        <v>226</v>
      </c>
      <c r="E283" s="30" t="s">
        <v>7</v>
      </c>
      <c r="F283" s="30" t="s">
        <v>156</v>
      </c>
      <c r="G283" s="31"/>
      <c r="H283" s="32" t="s">
        <v>227</v>
      </c>
      <c r="I283" s="31">
        <v>496.6</v>
      </c>
      <c r="J283" s="29"/>
      <c r="K283" s="29"/>
    </row>
    <row r="284" spans="1:11" ht="98.25" customHeight="1" x14ac:dyDescent="0.25">
      <c r="A284" s="31">
        <v>940</v>
      </c>
      <c r="B284" s="30">
        <v>11</v>
      </c>
      <c r="C284" s="30" t="s">
        <v>6</v>
      </c>
      <c r="D284" s="30" t="s">
        <v>226</v>
      </c>
      <c r="E284" s="30" t="s">
        <v>7</v>
      </c>
      <c r="F284" s="30" t="s">
        <v>270</v>
      </c>
      <c r="G284" s="31"/>
      <c r="H284" s="32" t="s">
        <v>231</v>
      </c>
      <c r="I284" s="31">
        <f>I285</f>
        <v>496.6</v>
      </c>
      <c r="J284" s="2"/>
      <c r="K284" s="2">
        <v>203.5</v>
      </c>
    </row>
    <row r="285" spans="1:11" ht="15.75" x14ac:dyDescent="0.25">
      <c r="A285" s="31">
        <v>940</v>
      </c>
      <c r="B285" s="30">
        <v>11</v>
      </c>
      <c r="C285" s="30" t="s">
        <v>6</v>
      </c>
      <c r="D285" s="30" t="s">
        <v>226</v>
      </c>
      <c r="E285" s="30" t="s">
        <v>7</v>
      </c>
      <c r="F285" s="30" t="s">
        <v>270</v>
      </c>
      <c r="G285" s="31">
        <v>620</v>
      </c>
      <c r="H285" s="32" t="s">
        <v>101</v>
      </c>
      <c r="I285" s="31">
        <v>496.6</v>
      </c>
      <c r="J285" s="2"/>
      <c r="K285" s="2">
        <v>203.5</v>
      </c>
    </row>
    <row r="286" spans="1:11" ht="15.75" x14ac:dyDescent="0.25">
      <c r="A286" s="31">
        <v>940</v>
      </c>
      <c r="B286" s="30">
        <v>12</v>
      </c>
      <c r="C286" s="30" t="s">
        <v>7</v>
      </c>
      <c r="D286" s="30"/>
      <c r="E286" s="30"/>
      <c r="F286" s="30"/>
      <c r="G286" s="31"/>
      <c r="H286" s="32" t="s">
        <v>135</v>
      </c>
      <c r="I286" s="31">
        <f>I287</f>
        <v>1362.59</v>
      </c>
      <c r="J286" s="2"/>
      <c r="K286" s="2"/>
    </row>
    <row r="287" spans="1:11" ht="15.75" x14ac:dyDescent="0.25">
      <c r="A287" s="31">
        <v>940</v>
      </c>
      <c r="B287" s="30">
        <v>12</v>
      </c>
      <c r="C287" s="30" t="s">
        <v>158</v>
      </c>
      <c r="D287" s="30"/>
      <c r="E287" s="30"/>
      <c r="F287" s="30"/>
      <c r="G287" s="31"/>
      <c r="H287" s="32" t="s">
        <v>136</v>
      </c>
      <c r="I287" s="31">
        <f>I288</f>
        <v>1362.59</v>
      </c>
      <c r="J287" s="2"/>
      <c r="K287" s="2"/>
    </row>
    <row r="288" spans="1:11" ht="63" x14ac:dyDescent="0.25">
      <c r="A288" s="31">
        <v>940</v>
      </c>
      <c r="B288" s="30">
        <v>12</v>
      </c>
      <c r="C288" s="30" t="s">
        <v>158</v>
      </c>
      <c r="D288" s="30" t="s">
        <v>137</v>
      </c>
      <c r="E288" s="30" t="s">
        <v>7</v>
      </c>
      <c r="F288" s="30" t="s">
        <v>156</v>
      </c>
      <c r="G288" s="31"/>
      <c r="H288" s="32" t="s">
        <v>138</v>
      </c>
      <c r="I288" s="31">
        <f>I289</f>
        <v>1362.59</v>
      </c>
      <c r="J288" s="2"/>
      <c r="K288" s="2"/>
    </row>
    <row r="289" spans="1:11" ht="97.5" customHeight="1" x14ac:dyDescent="0.25">
      <c r="A289" s="31">
        <v>940</v>
      </c>
      <c r="B289" s="30">
        <v>12</v>
      </c>
      <c r="C289" s="30" t="s">
        <v>158</v>
      </c>
      <c r="D289" s="30" t="s">
        <v>137</v>
      </c>
      <c r="E289" s="30" t="s">
        <v>7</v>
      </c>
      <c r="F289" s="30">
        <v>60160</v>
      </c>
      <c r="G289" s="31"/>
      <c r="H289" s="32" t="s">
        <v>139</v>
      </c>
      <c r="I289" s="31">
        <f>I290</f>
        <v>1362.59</v>
      </c>
      <c r="J289" s="2"/>
      <c r="K289" s="2"/>
    </row>
    <row r="290" spans="1:11" ht="15.75" x14ac:dyDescent="0.25">
      <c r="A290" s="38">
        <v>940</v>
      </c>
      <c r="B290" s="39">
        <v>12</v>
      </c>
      <c r="C290" s="39" t="s">
        <v>158</v>
      </c>
      <c r="D290" s="39" t="s">
        <v>137</v>
      </c>
      <c r="E290" s="39" t="s">
        <v>7</v>
      </c>
      <c r="F290" s="39">
        <v>60160</v>
      </c>
      <c r="G290" s="38">
        <v>620</v>
      </c>
      <c r="H290" s="40" t="s">
        <v>116</v>
      </c>
      <c r="I290" s="38">
        <v>1362.59</v>
      </c>
      <c r="J290" s="12"/>
      <c r="K290" s="12"/>
    </row>
    <row r="291" spans="1:11" ht="67.5" customHeight="1" x14ac:dyDescent="0.25">
      <c r="A291" s="38">
        <v>940</v>
      </c>
      <c r="B291" s="39" t="s">
        <v>308</v>
      </c>
      <c r="C291" s="39" t="s">
        <v>7</v>
      </c>
      <c r="D291" s="39"/>
      <c r="E291" s="39"/>
      <c r="F291" s="39"/>
      <c r="G291" s="38"/>
      <c r="H291" s="40" t="s">
        <v>309</v>
      </c>
      <c r="I291" s="38">
        <v>700</v>
      </c>
      <c r="J291" s="12"/>
      <c r="K291" s="12"/>
    </row>
    <row r="292" spans="1:11" ht="62.25" customHeight="1" x14ac:dyDescent="0.25">
      <c r="A292" s="38">
        <v>940</v>
      </c>
      <c r="B292" s="39" t="s">
        <v>308</v>
      </c>
      <c r="C292" s="39" t="s">
        <v>165</v>
      </c>
      <c r="D292" s="39"/>
      <c r="E292" s="39"/>
      <c r="F292" s="39"/>
      <c r="G292" s="38"/>
      <c r="H292" s="40" t="s">
        <v>310</v>
      </c>
      <c r="I292" s="38">
        <v>700</v>
      </c>
      <c r="J292" s="12"/>
      <c r="K292" s="12"/>
    </row>
    <row r="293" spans="1:11" ht="81" customHeight="1" x14ac:dyDescent="0.25">
      <c r="A293" s="38">
        <v>940</v>
      </c>
      <c r="B293" s="39" t="s">
        <v>308</v>
      </c>
      <c r="C293" s="39" t="s">
        <v>165</v>
      </c>
      <c r="D293" s="39" t="s">
        <v>46</v>
      </c>
      <c r="E293" s="39" t="s">
        <v>178</v>
      </c>
      <c r="F293" s="39" t="s">
        <v>156</v>
      </c>
      <c r="G293" s="38"/>
      <c r="H293" s="32" t="s">
        <v>44</v>
      </c>
      <c r="I293" s="38">
        <v>700</v>
      </c>
      <c r="J293" s="12"/>
      <c r="K293" s="12"/>
    </row>
    <row r="294" spans="1:11" ht="108.75" customHeight="1" x14ac:dyDescent="0.25">
      <c r="A294" s="38">
        <v>940</v>
      </c>
      <c r="B294" s="39" t="s">
        <v>308</v>
      </c>
      <c r="C294" s="39" t="s">
        <v>165</v>
      </c>
      <c r="D294" s="39" t="s">
        <v>46</v>
      </c>
      <c r="E294" s="39" t="s">
        <v>7</v>
      </c>
      <c r="F294" s="39" t="s">
        <v>311</v>
      </c>
      <c r="G294" s="38"/>
      <c r="H294" s="40" t="s">
        <v>312</v>
      </c>
      <c r="I294" s="38">
        <v>700</v>
      </c>
      <c r="J294" s="12"/>
      <c r="K294" s="12"/>
    </row>
    <row r="295" spans="1:11" ht="15.75" x14ac:dyDescent="0.25">
      <c r="A295" s="38">
        <v>940</v>
      </c>
      <c r="B295" s="39" t="s">
        <v>308</v>
      </c>
      <c r="C295" s="39" t="s">
        <v>165</v>
      </c>
      <c r="D295" s="39" t="s">
        <v>46</v>
      </c>
      <c r="E295" s="39" t="s">
        <v>7</v>
      </c>
      <c r="F295" s="39" t="s">
        <v>311</v>
      </c>
      <c r="G295" s="38">
        <v>520</v>
      </c>
      <c r="H295" s="40" t="s">
        <v>313</v>
      </c>
      <c r="I295" s="38">
        <v>700</v>
      </c>
      <c r="J295" s="12"/>
      <c r="K295" s="12"/>
    </row>
    <row r="296" spans="1:11" ht="63" x14ac:dyDescent="0.25">
      <c r="A296" s="34">
        <v>941</v>
      </c>
      <c r="B296" s="30"/>
      <c r="C296" s="30"/>
      <c r="D296" s="30"/>
      <c r="E296" s="30"/>
      <c r="F296" s="30"/>
      <c r="G296" s="31"/>
      <c r="H296" s="37" t="s">
        <v>140</v>
      </c>
      <c r="I296" s="34">
        <f>I297+I315</f>
        <v>85980.183999999994</v>
      </c>
      <c r="J296" s="4">
        <f>J297+J315</f>
        <v>1993.703</v>
      </c>
      <c r="K296" s="4">
        <f>K315</f>
        <v>886.2</v>
      </c>
    </row>
    <row r="297" spans="1:11" ht="15.75" x14ac:dyDescent="0.25">
      <c r="A297" s="31">
        <v>941</v>
      </c>
      <c r="B297" s="30" t="s">
        <v>6</v>
      </c>
      <c r="C297" s="30" t="s">
        <v>7</v>
      </c>
      <c r="D297" s="30"/>
      <c r="E297" s="30"/>
      <c r="F297" s="30"/>
      <c r="G297" s="31"/>
      <c r="H297" s="32" t="s">
        <v>31</v>
      </c>
      <c r="I297" s="31">
        <f>I298+I304</f>
        <v>12458.481</v>
      </c>
      <c r="J297" s="2"/>
      <c r="K297" s="2"/>
    </row>
    <row r="298" spans="1:11" ht="78.75" x14ac:dyDescent="0.25">
      <c r="A298" s="31">
        <v>941</v>
      </c>
      <c r="B298" s="30" t="s">
        <v>6</v>
      </c>
      <c r="C298" s="30" t="s">
        <v>166</v>
      </c>
      <c r="D298" s="30"/>
      <c r="E298" s="30"/>
      <c r="F298" s="30"/>
      <c r="G298" s="31"/>
      <c r="H298" s="32" t="s">
        <v>47</v>
      </c>
      <c r="I298" s="31">
        <f>I299</f>
        <v>2342.681</v>
      </c>
      <c r="J298" s="2"/>
      <c r="K298" s="2"/>
    </row>
    <row r="299" spans="1:11" ht="78.75" x14ac:dyDescent="0.25">
      <c r="A299" s="31">
        <v>941</v>
      </c>
      <c r="B299" s="30" t="s">
        <v>6</v>
      </c>
      <c r="C299" s="30" t="s">
        <v>166</v>
      </c>
      <c r="D299" s="30" t="s">
        <v>141</v>
      </c>
      <c r="E299" s="30" t="s">
        <v>7</v>
      </c>
      <c r="F299" s="30" t="s">
        <v>156</v>
      </c>
      <c r="G299" s="31"/>
      <c r="H299" s="32" t="s">
        <v>142</v>
      </c>
      <c r="I299" s="31">
        <f>I300</f>
        <v>2342.681</v>
      </c>
      <c r="J299" s="2"/>
      <c r="K299" s="2"/>
    </row>
    <row r="300" spans="1:11" ht="63" x14ac:dyDescent="0.25">
      <c r="A300" s="31">
        <v>941</v>
      </c>
      <c r="B300" s="30" t="s">
        <v>6</v>
      </c>
      <c r="C300" s="30" t="s">
        <v>166</v>
      </c>
      <c r="D300" s="30" t="s">
        <v>141</v>
      </c>
      <c r="E300" s="30" t="s">
        <v>7</v>
      </c>
      <c r="F300" s="30">
        <v>11050</v>
      </c>
      <c r="G300" s="31"/>
      <c r="H300" s="32" t="s">
        <v>143</v>
      </c>
      <c r="I300" s="31">
        <f>I301+I302+I303</f>
        <v>2342.681</v>
      </c>
      <c r="J300" s="2"/>
      <c r="K300" s="2"/>
    </row>
    <row r="301" spans="1:11" ht="31.5" x14ac:dyDescent="0.25">
      <c r="A301" s="31">
        <v>941</v>
      </c>
      <c r="B301" s="30" t="s">
        <v>6</v>
      </c>
      <c r="C301" s="30" t="s">
        <v>166</v>
      </c>
      <c r="D301" s="30" t="s">
        <v>141</v>
      </c>
      <c r="E301" s="30" t="s">
        <v>7</v>
      </c>
      <c r="F301" s="30">
        <v>11050</v>
      </c>
      <c r="G301" s="31">
        <v>120</v>
      </c>
      <c r="H301" s="32" t="s">
        <v>12</v>
      </c>
      <c r="I301" s="31">
        <v>2197.663</v>
      </c>
      <c r="J301" s="2"/>
      <c r="K301" s="2"/>
    </row>
    <row r="302" spans="1:11" ht="47.25" x14ac:dyDescent="0.25">
      <c r="A302" s="31">
        <v>941</v>
      </c>
      <c r="B302" s="30" t="s">
        <v>6</v>
      </c>
      <c r="C302" s="30" t="s">
        <v>166</v>
      </c>
      <c r="D302" s="30" t="s">
        <v>141</v>
      </c>
      <c r="E302" s="30" t="s">
        <v>7</v>
      </c>
      <c r="F302" s="30">
        <v>11050</v>
      </c>
      <c r="G302" s="31">
        <v>240</v>
      </c>
      <c r="H302" s="32" t="s">
        <v>48</v>
      </c>
      <c r="I302" s="31">
        <v>108.5</v>
      </c>
      <c r="J302" s="2"/>
      <c r="K302" s="2"/>
    </row>
    <row r="303" spans="1:11" ht="15.75" x14ac:dyDescent="0.25">
      <c r="A303" s="31">
        <v>941</v>
      </c>
      <c r="B303" s="30" t="s">
        <v>6</v>
      </c>
      <c r="C303" s="30" t="s">
        <v>166</v>
      </c>
      <c r="D303" s="30" t="s">
        <v>141</v>
      </c>
      <c r="E303" s="30" t="s">
        <v>7</v>
      </c>
      <c r="F303" s="30">
        <v>11050</v>
      </c>
      <c r="G303" s="31">
        <v>850</v>
      </c>
      <c r="H303" s="32" t="s">
        <v>144</v>
      </c>
      <c r="I303" s="31">
        <v>36.518000000000001</v>
      </c>
      <c r="J303" s="2"/>
      <c r="K303" s="2"/>
    </row>
    <row r="304" spans="1:11" ht="15.75" x14ac:dyDescent="0.25">
      <c r="A304" s="31">
        <v>941</v>
      </c>
      <c r="B304" s="30" t="s">
        <v>6</v>
      </c>
      <c r="C304" s="30">
        <v>13</v>
      </c>
      <c r="D304" s="30"/>
      <c r="E304" s="30"/>
      <c r="F304" s="30"/>
      <c r="G304" s="31"/>
      <c r="H304" s="32" t="s">
        <v>54</v>
      </c>
      <c r="I304" s="31">
        <f>I305+I308+I312</f>
        <v>10115.799999999999</v>
      </c>
      <c r="J304" s="2"/>
      <c r="K304" s="2"/>
    </row>
    <row r="305" spans="1:11" ht="63" x14ac:dyDescent="0.25">
      <c r="A305" s="30">
        <v>941</v>
      </c>
      <c r="B305" s="30" t="s">
        <v>6</v>
      </c>
      <c r="C305" s="30">
        <v>13</v>
      </c>
      <c r="D305" s="30" t="s">
        <v>81</v>
      </c>
      <c r="E305" s="30" t="s">
        <v>7</v>
      </c>
      <c r="F305" s="30" t="s">
        <v>156</v>
      </c>
      <c r="G305" s="30"/>
      <c r="H305" s="33" t="s">
        <v>80</v>
      </c>
      <c r="I305" s="31">
        <v>25</v>
      </c>
      <c r="J305" s="25"/>
      <c r="K305" s="25"/>
    </row>
    <row r="306" spans="1:11" ht="78.75" x14ac:dyDescent="0.25">
      <c r="A306" s="30">
        <v>941</v>
      </c>
      <c r="B306" s="30" t="s">
        <v>6</v>
      </c>
      <c r="C306" s="30">
        <v>13</v>
      </c>
      <c r="D306" s="30" t="s">
        <v>57</v>
      </c>
      <c r="E306" s="30" t="s">
        <v>7</v>
      </c>
      <c r="F306" s="30">
        <v>60220</v>
      </c>
      <c r="G306" s="30"/>
      <c r="H306" s="33" t="s">
        <v>102</v>
      </c>
      <c r="I306" s="31">
        <v>25</v>
      </c>
      <c r="J306" s="25"/>
      <c r="K306" s="25"/>
    </row>
    <row r="307" spans="1:11" ht="15.75" x14ac:dyDescent="0.25">
      <c r="A307" s="30">
        <v>941</v>
      </c>
      <c r="B307" s="30" t="s">
        <v>6</v>
      </c>
      <c r="C307" s="30">
        <v>13</v>
      </c>
      <c r="D307" s="30" t="s">
        <v>81</v>
      </c>
      <c r="E307" s="30" t="s">
        <v>7</v>
      </c>
      <c r="F307" s="30">
        <v>60220</v>
      </c>
      <c r="G307" s="30">
        <v>610</v>
      </c>
      <c r="H307" s="33" t="s">
        <v>150</v>
      </c>
      <c r="I307" s="31">
        <v>25</v>
      </c>
      <c r="J307" s="25"/>
      <c r="K307" s="25"/>
    </row>
    <row r="308" spans="1:11" ht="78.75" x14ac:dyDescent="0.25">
      <c r="A308" s="31">
        <v>941</v>
      </c>
      <c r="B308" s="30" t="s">
        <v>6</v>
      </c>
      <c r="C308" s="30">
        <v>13</v>
      </c>
      <c r="D308" s="30" t="s">
        <v>141</v>
      </c>
      <c r="E308" s="30" t="s">
        <v>7</v>
      </c>
      <c r="F308" s="30" t="s">
        <v>156</v>
      </c>
      <c r="G308" s="31"/>
      <c r="H308" s="32" t="s">
        <v>142</v>
      </c>
      <c r="I308" s="31">
        <f>I309</f>
        <v>389.3</v>
      </c>
      <c r="J308" s="2"/>
      <c r="K308" s="2"/>
    </row>
    <row r="309" spans="1:11" ht="63" x14ac:dyDescent="0.25">
      <c r="A309" s="31">
        <v>941</v>
      </c>
      <c r="B309" s="30" t="s">
        <v>6</v>
      </c>
      <c r="C309" s="30">
        <v>13</v>
      </c>
      <c r="D309" s="30" t="s">
        <v>141</v>
      </c>
      <c r="E309" s="30" t="s">
        <v>7</v>
      </c>
      <c r="F309" s="30">
        <v>20040</v>
      </c>
      <c r="G309" s="31"/>
      <c r="H309" s="32" t="s">
        <v>145</v>
      </c>
      <c r="I309" s="31">
        <f>I310+I311</f>
        <v>389.3</v>
      </c>
      <c r="J309" s="2"/>
      <c r="K309" s="2"/>
    </row>
    <row r="310" spans="1:11" ht="47.25" x14ac:dyDescent="0.25">
      <c r="A310" s="31">
        <v>941</v>
      </c>
      <c r="B310" s="30" t="s">
        <v>6</v>
      </c>
      <c r="C310" s="30">
        <v>13</v>
      </c>
      <c r="D310" s="30" t="s">
        <v>141</v>
      </c>
      <c r="E310" s="30" t="s">
        <v>7</v>
      </c>
      <c r="F310" s="30">
        <v>20040</v>
      </c>
      <c r="G310" s="31">
        <v>240</v>
      </c>
      <c r="H310" s="32" t="s">
        <v>48</v>
      </c>
      <c r="I310" s="31">
        <v>339.3</v>
      </c>
      <c r="J310" s="2"/>
      <c r="K310" s="2"/>
    </row>
    <row r="311" spans="1:11" ht="15.75" x14ac:dyDescent="0.25">
      <c r="A311" s="31">
        <v>941</v>
      </c>
      <c r="B311" s="30" t="s">
        <v>6</v>
      </c>
      <c r="C311" s="30">
        <v>13</v>
      </c>
      <c r="D311" s="30" t="s">
        <v>146</v>
      </c>
      <c r="E311" s="30" t="s">
        <v>7</v>
      </c>
      <c r="F311" s="30">
        <v>20040</v>
      </c>
      <c r="G311" s="31">
        <v>850</v>
      </c>
      <c r="H311" s="32" t="s">
        <v>144</v>
      </c>
      <c r="I311" s="31">
        <v>50</v>
      </c>
      <c r="J311" s="2"/>
      <c r="K311" s="2"/>
    </row>
    <row r="312" spans="1:11" ht="126" x14ac:dyDescent="0.25">
      <c r="A312" s="31">
        <v>941</v>
      </c>
      <c r="B312" s="30" t="s">
        <v>6</v>
      </c>
      <c r="C312" s="30">
        <v>13</v>
      </c>
      <c r="D312" s="30" t="s">
        <v>147</v>
      </c>
      <c r="E312" s="30" t="s">
        <v>7</v>
      </c>
      <c r="F312" s="30" t="s">
        <v>156</v>
      </c>
      <c r="G312" s="31"/>
      <c r="H312" s="32" t="s">
        <v>148</v>
      </c>
      <c r="I312" s="31">
        <f>I313</f>
        <v>9701.5</v>
      </c>
      <c r="J312" s="2"/>
      <c r="K312" s="2"/>
    </row>
    <row r="313" spans="1:11" ht="141.75" x14ac:dyDescent="0.25">
      <c r="A313" s="31">
        <v>941</v>
      </c>
      <c r="B313" s="30" t="s">
        <v>6</v>
      </c>
      <c r="C313" s="30">
        <v>13</v>
      </c>
      <c r="D313" s="30" t="s">
        <v>147</v>
      </c>
      <c r="E313" s="30" t="s">
        <v>7</v>
      </c>
      <c r="F313" s="30">
        <v>60080</v>
      </c>
      <c r="G313" s="31"/>
      <c r="H313" s="32" t="s">
        <v>149</v>
      </c>
      <c r="I313" s="31">
        <f>I314</f>
        <v>9701.5</v>
      </c>
      <c r="J313" s="2"/>
      <c r="K313" s="2"/>
    </row>
    <row r="314" spans="1:11" ht="15.75" x14ac:dyDescent="0.25">
      <c r="A314" s="31">
        <v>941</v>
      </c>
      <c r="B314" s="30" t="s">
        <v>6</v>
      </c>
      <c r="C314" s="30">
        <v>13</v>
      </c>
      <c r="D314" s="30" t="s">
        <v>147</v>
      </c>
      <c r="E314" s="30" t="s">
        <v>7</v>
      </c>
      <c r="F314" s="30">
        <v>60080</v>
      </c>
      <c r="G314" s="31">
        <v>610</v>
      </c>
      <c r="H314" s="32" t="s">
        <v>150</v>
      </c>
      <c r="I314" s="31">
        <v>9701.5</v>
      </c>
      <c r="J314" s="2"/>
      <c r="K314" s="2"/>
    </row>
    <row r="315" spans="1:11" ht="15.75" x14ac:dyDescent="0.25">
      <c r="A315" s="31">
        <v>941</v>
      </c>
      <c r="B315" s="30" t="s">
        <v>169</v>
      </c>
      <c r="C315" s="30" t="s">
        <v>7</v>
      </c>
      <c r="D315" s="30"/>
      <c r="E315" s="30"/>
      <c r="F315" s="30"/>
      <c r="G315" s="31"/>
      <c r="H315" s="32" t="s">
        <v>98</v>
      </c>
      <c r="I315" s="31">
        <f>I316+I320</f>
        <v>73521.702999999994</v>
      </c>
      <c r="J315" s="2">
        <f>J316+J320</f>
        <v>1993.703</v>
      </c>
      <c r="K315" s="2">
        <f>K316+K320</f>
        <v>886.2</v>
      </c>
    </row>
    <row r="316" spans="1:11" ht="15.75" x14ac:dyDescent="0.25">
      <c r="A316" s="31">
        <v>941</v>
      </c>
      <c r="B316" s="30" t="s">
        <v>169</v>
      </c>
      <c r="C316" s="30" t="s">
        <v>169</v>
      </c>
      <c r="D316" s="30"/>
      <c r="E316" s="30"/>
      <c r="F316" s="30"/>
      <c r="G316" s="31"/>
      <c r="H316" s="32" t="s">
        <v>106</v>
      </c>
      <c r="I316" s="31">
        <f t="shared" ref="I316:J318" si="8">I317</f>
        <v>1993.703</v>
      </c>
      <c r="J316" s="15">
        <f t="shared" si="8"/>
        <v>1993.703</v>
      </c>
      <c r="K316" s="15"/>
    </row>
    <row r="317" spans="1:11" ht="63" x14ac:dyDescent="0.25">
      <c r="A317" s="31">
        <v>941</v>
      </c>
      <c r="B317" s="30" t="s">
        <v>169</v>
      </c>
      <c r="C317" s="30" t="s">
        <v>169</v>
      </c>
      <c r="D317" s="30" t="s">
        <v>196</v>
      </c>
      <c r="E317" s="30" t="s">
        <v>7</v>
      </c>
      <c r="F317" s="30" t="s">
        <v>156</v>
      </c>
      <c r="G317" s="31"/>
      <c r="H317" s="32" t="s">
        <v>197</v>
      </c>
      <c r="I317" s="31">
        <f t="shared" si="8"/>
        <v>1993.703</v>
      </c>
      <c r="J317" s="15">
        <f t="shared" si="8"/>
        <v>1993.703</v>
      </c>
      <c r="K317" s="15"/>
    </row>
    <row r="318" spans="1:11" ht="47.25" x14ac:dyDescent="0.25">
      <c r="A318" s="31">
        <v>941</v>
      </c>
      <c r="B318" s="30" t="s">
        <v>169</v>
      </c>
      <c r="C318" s="30" t="s">
        <v>169</v>
      </c>
      <c r="D318" s="30" t="s">
        <v>196</v>
      </c>
      <c r="E318" s="30" t="s">
        <v>7</v>
      </c>
      <c r="F318" s="30">
        <v>75300</v>
      </c>
      <c r="G318" s="31"/>
      <c r="H318" s="32" t="s">
        <v>198</v>
      </c>
      <c r="I318" s="31">
        <f>I319</f>
        <v>1993.703</v>
      </c>
      <c r="J318" s="15">
        <f t="shared" si="8"/>
        <v>1993.703</v>
      </c>
      <c r="K318" s="15"/>
    </row>
    <row r="319" spans="1:11" ht="15.75" x14ac:dyDescent="0.25">
      <c r="A319" s="31">
        <v>941</v>
      </c>
      <c r="B319" s="30" t="s">
        <v>169</v>
      </c>
      <c r="C319" s="30" t="s">
        <v>169</v>
      </c>
      <c r="D319" s="30" t="s">
        <v>196</v>
      </c>
      <c r="E319" s="30" t="s">
        <v>7</v>
      </c>
      <c r="F319" s="30">
        <v>75300</v>
      </c>
      <c r="G319" s="31">
        <v>620</v>
      </c>
      <c r="H319" s="32" t="s">
        <v>101</v>
      </c>
      <c r="I319" s="31">
        <v>1993.703</v>
      </c>
      <c r="J319" s="15">
        <v>1993.703</v>
      </c>
      <c r="K319" s="15"/>
    </row>
    <row r="320" spans="1:11" ht="15.75" x14ac:dyDescent="0.25">
      <c r="A320" s="42">
        <v>941</v>
      </c>
      <c r="B320" s="43" t="s">
        <v>169</v>
      </c>
      <c r="C320" s="43" t="s">
        <v>170</v>
      </c>
      <c r="D320" s="43"/>
      <c r="E320" s="43"/>
      <c r="F320" s="43"/>
      <c r="G320" s="42"/>
      <c r="H320" s="44" t="s">
        <v>218</v>
      </c>
      <c r="I320" s="42">
        <f>I321+I328</f>
        <v>71528</v>
      </c>
      <c r="J320" s="13"/>
      <c r="K320" s="13">
        <f>K321</f>
        <v>886.2</v>
      </c>
    </row>
    <row r="321" spans="1:11" ht="110.25" x14ac:dyDescent="0.25">
      <c r="A321" s="42">
        <v>941</v>
      </c>
      <c r="B321" s="43" t="s">
        <v>169</v>
      </c>
      <c r="C321" s="43" t="s">
        <v>170</v>
      </c>
      <c r="D321" s="43" t="s">
        <v>151</v>
      </c>
      <c r="E321" s="43" t="s">
        <v>7</v>
      </c>
      <c r="F321" s="43" t="s">
        <v>156</v>
      </c>
      <c r="G321" s="42"/>
      <c r="H321" s="44" t="s">
        <v>152</v>
      </c>
      <c r="I321" s="42">
        <f>I322+I324++I326</f>
        <v>35202.799999999996</v>
      </c>
      <c r="J321" s="13"/>
      <c r="K321" s="13">
        <v>886.2</v>
      </c>
    </row>
    <row r="322" spans="1:11" ht="132" customHeight="1" x14ac:dyDescent="0.25">
      <c r="A322" s="31">
        <v>941</v>
      </c>
      <c r="B322" s="30" t="s">
        <v>169</v>
      </c>
      <c r="C322" s="30" t="s">
        <v>170</v>
      </c>
      <c r="D322" s="30" t="s">
        <v>151</v>
      </c>
      <c r="E322" s="30" t="s">
        <v>7</v>
      </c>
      <c r="F322" s="30">
        <v>60090</v>
      </c>
      <c r="G322" s="31"/>
      <c r="H322" s="32" t="s">
        <v>153</v>
      </c>
      <c r="I322" s="31">
        <v>30333.1</v>
      </c>
      <c r="J322" s="2"/>
      <c r="K322" s="2">
        <v>886.2</v>
      </c>
    </row>
    <row r="323" spans="1:11" ht="15.75" x14ac:dyDescent="0.25">
      <c r="A323" s="31">
        <v>941</v>
      </c>
      <c r="B323" s="30" t="s">
        <v>169</v>
      </c>
      <c r="C323" s="30" t="s">
        <v>170</v>
      </c>
      <c r="D323" s="30" t="s">
        <v>151</v>
      </c>
      <c r="E323" s="30" t="s">
        <v>7</v>
      </c>
      <c r="F323" s="30">
        <v>60090</v>
      </c>
      <c r="G323" s="31">
        <v>620</v>
      </c>
      <c r="H323" s="32" t="s">
        <v>116</v>
      </c>
      <c r="I323" s="31">
        <v>30333.1</v>
      </c>
      <c r="J323" s="2"/>
      <c r="K323" s="2">
        <v>886.2</v>
      </c>
    </row>
    <row r="324" spans="1:11" ht="117" customHeight="1" x14ac:dyDescent="0.25">
      <c r="A324" s="31">
        <v>941</v>
      </c>
      <c r="B324" s="30" t="s">
        <v>169</v>
      </c>
      <c r="C324" s="30" t="s">
        <v>170</v>
      </c>
      <c r="D324" s="30" t="s">
        <v>151</v>
      </c>
      <c r="E324" s="30" t="s">
        <v>7</v>
      </c>
      <c r="F324" s="30" t="s">
        <v>284</v>
      </c>
      <c r="G324" s="31"/>
      <c r="H324" s="32" t="s">
        <v>285</v>
      </c>
      <c r="I324" s="31">
        <v>1170</v>
      </c>
      <c r="J324" s="69"/>
      <c r="K324" s="69"/>
    </row>
    <row r="325" spans="1:11" ht="21.75" customHeight="1" x14ac:dyDescent="0.25">
      <c r="A325" s="31">
        <v>941</v>
      </c>
      <c r="B325" s="30" t="s">
        <v>169</v>
      </c>
      <c r="C325" s="30" t="s">
        <v>170</v>
      </c>
      <c r="D325" s="30" t="s">
        <v>151</v>
      </c>
      <c r="E325" s="30" t="s">
        <v>7</v>
      </c>
      <c r="F325" s="30" t="s">
        <v>284</v>
      </c>
      <c r="G325" s="31">
        <v>620</v>
      </c>
      <c r="H325" s="32" t="s">
        <v>116</v>
      </c>
      <c r="I325" s="31">
        <v>1170</v>
      </c>
      <c r="J325" s="69"/>
      <c r="K325" s="69"/>
    </row>
    <row r="326" spans="1:11" ht="129" customHeight="1" x14ac:dyDescent="0.25">
      <c r="A326" s="31">
        <v>941</v>
      </c>
      <c r="B326" s="30" t="s">
        <v>169</v>
      </c>
      <c r="C326" s="30" t="s">
        <v>170</v>
      </c>
      <c r="D326" s="30" t="s">
        <v>304</v>
      </c>
      <c r="E326" s="30" t="s">
        <v>7</v>
      </c>
      <c r="F326" s="30">
        <v>60270</v>
      </c>
      <c r="G326" s="31"/>
      <c r="H326" s="32" t="s">
        <v>305</v>
      </c>
      <c r="I326" s="31">
        <v>3699.7</v>
      </c>
      <c r="J326" s="80"/>
      <c r="K326" s="80"/>
    </row>
    <row r="327" spans="1:11" ht="21.75" customHeight="1" x14ac:dyDescent="0.25">
      <c r="A327" s="31">
        <v>941</v>
      </c>
      <c r="B327" s="30" t="s">
        <v>169</v>
      </c>
      <c r="C327" s="30" t="s">
        <v>170</v>
      </c>
      <c r="D327" s="30" t="s">
        <v>304</v>
      </c>
      <c r="E327" s="30" t="s">
        <v>7</v>
      </c>
      <c r="F327" s="30">
        <v>60270</v>
      </c>
      <c r="G327" s="31">
        <v>620</v>
      </c>
      <c r="H327" s="32" t="s">
        <v>101</v>
      </c>
      <c r="I327" s="31">
        <v>3699.7</v>
      </c>
      <c r="J327" s="80"/>
      <c r="K327" s="80"/>
    </row>
    <row r="328" spans="1:11" ht="102" customHeight="1" x14ac:dyDescent="0.25">
      <c r="A328" s="31">
        <v>941</v>
      </c>
      <c r="B328" s="30" t="s">
        <v>169</v>
      </c>
      <c r="C328" s="30" t="s">
        <v>170</v>
      </c>
      <c r="D328" s="30" t="s">
        <v>302</v>
      </c>
      <c r="E328" s="30" t="s">
        <v>7</v>
      </c>
      <c r="F328" s="30" t="s">
        <v>156</v>
      </c>
      <c r="G328" s="31"/>
      <c r="H328" s="32" t="s">
        <v>303</v>
      </c>
      <c r="I328" s="31">
        <v>36325.199999999997</v>
      </c>
      <c r="J328" s="80"/>
      <c r="K328" s="80"/>
    </row>
    <row r="329" spans="1:11" ht="110.25" customHeight="1" x14ac:dyDescent="0.25">
      <c r="A329" s="31">
        <v>941</v>
      </c>
      <c r="B329" s="30" t="s">
        <v>169</v>
      </c>
      <c r="C329" s="30" t="s">
        <v>170</v>
      </c>
      <c r="D329" s="30" t="s">
        <v>302</v>
      </c>
      <c r="E329" s="30" t="s">
        <v>7</v>
      </c>
      <c r="F329" s="30">
        <v>60091</v>
      </c>
      <c r="G329" s="31"/>
      <c r="H329" s="32" t="s">
        <v>285</v>
      </c>
      <c r="I329" s="31">
        <v>36325.199999999997</v>
      </c>
      <c r="J329" s="80" t="s">
        <v>199</v>
      </c>
      <c r="K329" s="80"/>
    </row>
    <row r="330" spans="1:11" ht="21.75" customHeight="1" x14ac:dyDescent="0.25">
      <c r="A330" s="31">
        <v>941</v>
      </c>
      <c r="B330" s="30" t="s">
        <v>169</v>
      </c>
      <c r="C330" s="30" t="s">
        <v>170</v>
      </c>
      <c r="D330" s="30" t="s">
        <v>302</v>
      </c>
      <c r="E330" s="30" t="s">
        <v>7</v>
      </c>
      <c r="F330" s="30">
        <v>60091</v>
      </c>
      <c r="G330" s="31">
        <v>620</v>
      </c>
      <c r="H330" s="32" t="s">
        <v>101</v>
      </c>
      <c r="I330" s="31">
        <v>36325.199999999997</v>
      </c>
      <c r="J330" s="80"/>
      <c r="K330" s="80"/>
    </row>
    <row r="331" spans="1:11" ht="18.75" x14ac:dyDescent="0.25">
      <c r="A331" s="2"/>
      <c r="B331" s="6"/>
      <c r="C331" s="6"/>
      <c r="D331" s="6"/>
      <c r="E331" s="6"/>
      <c r="F331" s="6"/>
      <c r="G331" s="3"/>
      <c r="H331" s="7" t="s">
        <v>154</v>
      </c>
      <c r="I331" s="4">
        <f>I11+I46+I296</f>
        <v>372709.09899999999</v>
      </c>
      <c r="J331" s="4">
        <f>J11+J46+J296</f>
        <v>57995.111000000004</v>
      </c>
      <c r="K331" s="4">
        <f>K11+K46+K296</f>
        <v>112038.58900000001</v>
      </c>
    </row>
    <row r="333" spans="1:11" ht="15.75" x14ac:dyDescent="0.25">
      <c r="I333" s="19"/>
      <c r="J333" s="20"/>
    </row>
    <row r="334" spans="1:11" ht="15.75" x14ac:dyDescent="0.25">
      <c r="I334" s="19"/>
      <c r="J334" s="20"/>
    </row>
    <row r="335" spans="1:11" ht="15.75" x14ac:dyDescent="0.25">
      <c r="I335" s="19"/>
      <c r="J335" s="20"/>
    </row>
    <row r="336" spans="1:11" ht="15.75" x14ac:dyDescent="0.25">
      <c r="I336" s="19"/>
      <c r="J336" s="20"/>
    </row>
    <row r="337" spans="9:10" ht="15.75" x14ac:dyDescent="0.25">
      <c r="I337" s="19"/>
      <c r="J337" s="20"/>
    </row>
    <row r="338" spans="9:10" ht="15.75" x14ac:dyDescent="0.25">
      <c r="I338" s="19"/>
      <c r="J338" s="20"/>
    </row>
    <row r="339" spans="9:10" ht="15.75" x14ac:dyDescent="0.25">
      <c r="I339" s="19"/>
      <c r="J339" s="20"/>
    </row>
  </sheetData>
  <mergeCells count="10">
    <mergeCell ref="A9:A10"/>
    <mergeCell ref="D9:F10"/>
    <mergeCell ref="A7:K7"/>
    <mergeCell ref="I3:K3"/>
    <mergeCell ref="I9:K9"/>
    <mergeCell ref="H9:H10"/>
    <mergeCell ref="G9:G10"/>
    <mergeCell ref="C9:C10"/>
    <mergeCell ref="B9:B10"/>
    <mergeCell ref="I4:K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2022-04-19T04:59:33Z</cp:lastPrinted>
  <dcterms:created xsi:type="dcterms:W3CDTF">2020-10-14T10:54:04Z</dcterms:created>
  <dcterms:modified xsi:type="dcterms:W3CDTF">2022-07-12T10:51:45Z</dcterms:modified>
</cp:coreProperties>
</file>